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3\public\MASANDE-TVNA\Jobs Masande\10-GPL Roof repairs\01 - Tender\2019 Tender\"/>
    </mc:Choice>
  </mc:AlternateContent>
  <bookViews>
    <workbookView xWindow="0" yWindow="0" windowWidth="22275" windowHeight="10710"/>
  </bookViews>
  <sheets>
    <sheet name="Schedule 1" sheetId="1" r:id="rId1"/>
    <sheet name="Rate Estimator" sheetId="2" r:id="rId2"/>
  </sheets>
  <calcPr calcId="152511" fullPrecision="0"/>
</workbook>
</file>

<file path=xl/calcChain.xml><?xml version="1.0" encoding="utf-8"?>
<calcChain xmlns="http://schemas.openxmlformats.org/spreadsheetml/2006/main">
  <c r="C8" i="2" l="1"/>
  <c r="H257" i="1"/>
  <c r="H255" i="1"/>
  <c r="H253" i="1"/>
  <c r="H251" i="1"/>
  <c r="H247" i="1"/>
  <c r="H245" i="1"/>
  <c r="H243" i="1"/>
  <c r="H241" i="1"/>
  <c r="H239" i="1"/>
  <c r="H286" i="1" s="1"/>
  <c r="H299" i="1" s="1"/>
  <c r="H179" i="1"/>
  <c r="H177" i="1"/>
  <c r="H175" i="1"/>
  <c r="H165" i="1"/>
  <c r="H163" i="1"/>
  <c r="H161" i="1"/>
  <c r="H159" i="1"/>
  <c r="H157" i="1"/>
  <c r="H155" i="1"/>
  <c r="H151" i="1"/>
  <c r="H149" i="1"/>
  <c r="H147" i="1"/>
  <c r="H145" i="1"/>
  <c r="H167" i="1" s="1"/>
  <c r="H174" i="1" s="1"/>
  <c r="H228" i="1" s="1"/>
  <c r="H297" i="1" s="1"/>
  <c r="H143" i="1"/>
  <c r="H141" i="1"/>
  <c r="H139" i="1"/>
  <c r="H137" i="1"/>
  <c r="H135" i="1"/>
  <c r="H77" i="1"/>
  <c r="H73" i="1"/>
  <c r="H71" i="1"/>
  <c r="H124" i="1"/>
  <c r="H295" i="1" s="1"/>
  <c r="H33" i="1"/>
  <c r="H31" i="1"/>
  <c r="H29" i="1"/>
  <c r="H27" i="1"/>
  <c r="H25" i="1"/>
  <c r="H23" i="1"/>
  <c r="H21" i="1"/>
  <c r="H17" i="1"/>
  <c r="H13" i="1"/>
  <c r="H11" i="1"/>
  <c r="H60" i="1" s="1"/>
  <c r="H293" i="1" s="1"/>
  <c r="H301" i="1" l="1"/>
  <c r="H303" i="1" l="1"/>
  <c r="H304" i="1"/>
  <c r="H306" i="1" l="1"/>
  <c r="H307" i="1"/>
</calcChain>
</file>

<file path=xl/comments1.xml><?xml version="1.0" encoding="utf-8"?>
<comments xmlns="http://schemas.openxmlformats.org/spreadsheetml/2006/main">
  <authors>
    <author>civilsoft.co</author>
  </authors>
  <commentList>
    <comment ref="A1" authorId="0" shapeId="0">
      <text>
        <r>
          <rPr>
            <sz val="11"/>
            <rFont val="Calibri"/>
            <family val="2"/>
            <scheme val="minor"/>
          </rPr>
          <t>Item¦Payment¦Description¦Unit¦Qty¦Rate¦Amount§1¦GAUTENG PROVINCIAL LEGISLATURE§1¦A: CONCRETE &amp; METAL ROOF REPAIRS§Section 1:  PRELIMINARY &amp; GENERAL¦Section 2:  ACCESS &amp; SAFETY¦Section 3:  CONCRETE ROOFS¦Section 4:  METAL ROOFS</t>
        </r>
      </text>
    </comment>
    <comment ref="A5" authorId="0" shapeId="0">
      <text>
        <r>
          <rPr>
            <sz val="11"/>
            <rFont val="Calibri"/>
            <family val="2"/>
            <scheme val="minor"/>
          </rPr>
          <t>¦1¦1¦1¦1¦1¦Null§</t>
        </r>
      </text>
    </comment>
    <comment ref="A7" authorId="0" shapeId="0">
      <text>
        <r>
          <rPr>
            <sz val="11"/>
            <rFont val="Calibri"/>
            <family val="2"/>
            <scheme val="minor"/>
          </rPr>
          <t>¦1¦1¦1¦2¦1¦Null§SubSection</t>
        </r>
      </text>
    </comment>
    <comment ref="A9" authorId="0" shapeId="0">
      <text>
        <r>
          <rPr>
            <sz val="11"/>
            <rFont val="Calibri"/>
            <family val="2"/>
            <scheme val="minor"/>
          </rPr>
          <t>¦1¦1¦1¦3¦1¦Null§</t>
        </r>
      </text>
    </comment>
    <comment ref="A11" authorId="0" shapeId="0">
      <text>
        <r>
          <rPr>
            <sz val="11"/>
            <rFont val="Calibri"/>
            <family val="2"/>
            <scheme val="minor"/>
          </rPr>
          <t>¦1¦1¦1¦4¦1¦Null§</t>
        </r>
      </text>
    </comment>
    <comment ref="A13" authorId="0" shapeId="0">
      <text>
        <r>
          <rPr>
            <sz val="11"/>
            <rFont val="Calibri"/>
            <family val="2"/>
            <scheme val="minor"/>
          </rPr>
          <t>¦1¦1¦1¦5¦1¦Null§</t>
        </r>
      </text>
    </comment>
    <comment ref="A15" authorId="0" shapeId="0">
      <text>
        <r>
          <rPr>
            <sz val="11"/>
            <rFont val="Calibri"/>
            <family val="2"/>
            <scheme val="minor"/>
          </rPr>
          <t>¦1¦1¦1¦6¦1¦Null§</t>
        </r>
      </text>
    </comment>
    <comment ref="A17" authorId="0" shapeId="0">
      <text>
        <r>
          <rPr>
            <sz val="11"/>
            <rFont val="Calibri"/>
            <family val="2"/>
            <scheme val="minor"/>
          </rPr>
          <t>¦1¦1¦1¦7¦1¦Null§</t>
        </r>
      </text>
    </comment>
    <comment ref="A19" authorId="0" shapeId="0">
      <text>
        <r>
          <rPr>
            <sz val="11"/>
            <rFont val="Calibri"/>
            <family val="2"/>
            <scheme val="minor"/>
          </rPr>
          <t>¦1¦1¦1¦8¦1¦Null§</t>
        </r>
      </text>
    </comment>
    <comment ref="A21" authorId="0" shapeId="0">
      <text>
        <r>
          <rPr>
            <sz val="11"/>
            <rFont val="Calibri"/>
            <family val="2"/>
            <scheme val="minor"/>
          </rPr>
          <t>¦1¦1¦1¦9¦1¦Null§</t>
        </r>
      </text>
    </comment>
    <comment ref="A23" authorId="0" shapeId="0">
      <text>
        <r>
          <rPr>
            <sz val="11"/>
            <rFont val="Calibri"/>
            <family val="2"/>
            <scheme val="minor"/>
          </rPr>
          <t>¦1¦1¦1¦10¦1¦Null§</t>
        </r>
      </text>
    </comment>
    <comment ref="A25" authorId="0" shapeId="0">
      <text>
        <r>
          <rPr>
            <sz val="11"/>
            <rFont val="Calibri"/>
            <family val="2"/>
            <scheme val="minor"/>
          </rPr>
          <t>¦1¦1¦1¦11¦1¦Null§</t>
        </r>
      </text>
    </comment>
    <comment ref="A27" authorId="0" shapeId="0">
      <text>
        <r>
          <rPr>
            <sz val="11"/>
            <rFont val="Calibri"/>
            <family val="2"/>
            <scheme val="minor"/>
          </rPr>
          <t>¦1¦1¦1¦12¦1¦Null§</t>
        </r>
      </text>
    </comment>
    <comment ref="A29" authorId="0" shapeId="0">
      <text>
        <r>
          <rPr>
            <sz val="11"/>
            <rFont val="Calibri"/>
            <family val="2"/>
            <scheme val="minor"/>
          </rPr>
          <t>¦1¦1¦1¦13¦1¦Null§</t>
        </r>
      </text>
    </comment>
    <comment ref="A31" authorId="0" shapeId="0">
      <text>
        <r>
          <rPr>
            <sz val="11"/>
            <rFont val="Calibri"/>
            <family val="2"/>
            <scheme val="minor"/>
          </rPr>
          <t>¦1¦1¦1¦14¦1¦Null§</t>
        </r>
      </text>
    </comment>
    <comment ref="A33" authorId="0" shapeId="0">
      <text>
        <r>
          <rPr>
            <sz val="11"/>
            <rFont val="Calibri"/>
            <family val="2"/>
            <scheme val="minor"/>
          </rPr>
          <t>¦1¦1¦1¦15¦1¦Null§</t>
        </r>
      </text>
    </comment>
    <comment ref="A35" authorId="0" shapeId="0">
      <text>
        <r>
          <rPr>
            <sz val="11"/>
            <rFont val="Calibri"/>
            <family val="2"/>
            <scheme val="minor"/>
          </rPr>
          <t>¦1¦1¦1¦16¦1¦Null§</t>
        </r>
      </text>
    </comment>
    <comment ref="A67" authorId="0" shapeId="0">
      <text>
        <r>
          <rPr>
            <sz val="11"/>
            <rFont val="Calibri"/>
            <family val="2"/>
            <scheme val="minor"/>
          </rPr>
          <t>¦1¦1¦2¦1¦1¦Null§</t>
        </r>
      </text>
    </comment>
    <comment ref="A69" authorId="0" shapeId="0">
      <text>
        <r>
          <rPr>
            <sz val="11"/>
            <rFont val="Calibri"/>
            <family val="2"/>
            <scheme val="minor"/>
          </rPr>
          <t>¦1¦1¦2¦2¦1¦Null§</t>
        </r>
      </text>
    </comment>
    <comment ref="A71" authorId="0" shapeId="0">
      <text>
        <r>
          <rPr>
            <sz val="11"/>
            <rFont val="Calibri"/>
            <family val="2"/>
            <scheme val="minor"/>
          </rPr>
          <t>¦1¦1¦2¦3¦1¦Null§</t>
        </r>
      </text>
    </comment>
    <comment ref="A73" authorId="0" shapeId="0">
      <text>
        <r>
          <rPr>
            <sz val="11"/>
            <rFont val="Calibri"/>
            <family val="2"/>
            <scheme val="minor"/>
          </rPr>
          <t>¦1¦1¦2¦4¦1¦Null§</t>
        </r>
      </text>
    </comment>
    <comment ref="A75" authorId="0" shapeId="0">
      <text>
        <r>
          <rPr>
            <sz val="11"/>
            <rFont val="Calibri"/>
            <family val="2"/>
            <scheme val="minor"/>
          </rPr>
          <t>¦1¦1¦2¦5¦1¦Null§SubSection</t>
        </r>
      </text>
    </comment>
    <comment ref="A77" authorId="0" shapeId="0">
      <text>
        <r>
          <rPr>
            <sz val="11"/>
            <rFont val="Calibri"/>
            <family val="2"/>
            <scheme val="minor"/>
          </rPr>
          <t>¦1¦1¦2¦6¦1¦Null§</t>
        </r>
      </text>
    </comment>
    <comment ref="A79" authorId="0" shapeId="0">
      <text>
        <r>
          <rPr>
            <sz val="11"/>
            <rFont val="Calibri"/>
            <family val="2"/>
            <scheme val="minor"/>
          </rPr>
          <t>¦1¦1¦2¦7¦1¦Null§</t>
        </r>
      </text>
    </comment>
    <comment ref="A131" authorId="0" shapeId="0">
      <text>
        <r>
          <rPr>
            <sz val="11"/>
            <rFont val="Calibri"/>
            <family val="2"/>
            <scheme val="minor"/>
          </rPr>
          <t>¦1¦1¦3¦1¦1¦Null§</t>
        </r>
      </text>
    </comment>
    <comment ref="A133" authorId="0" shapeId="0">
      <text>
        <r>
          <rPr>
            <sz val="11"/>
            <rFont val="Calibri"/>
            <family val="2"/>
            <scheme val="minor"/>
          </rPr>
          <t>¦1¦1¦3¦2¦1¦Null§</t>
        </r>
      </text>
    </comment>
    <comment ref="A135" authorId="0" shapeId="0">
      <text>
        <r>
          <rPr>
            <sz val="11"/>
            <rFont val="Calibri"/>
            <family val="2"/>
            <scheme val="minor"/>
          </rPr>
          <t>¦1¦1¦3¦3¦1¦Null§</t>
        </r>
      </text>
    </comment>
    <comment ref="A137" authorId="0" shapeId="0">
      <text>
        <r>
          <rPr>
            <sz val="11"/>
            <rFont val="Calibri"/>
            <family val="2"/>
            <scheme val="minor"/>
          </rPr>
          <t>¦1¦1¦3¦4¦1¦Null§</t>
        </r>
      </text>
    </comment>
    <comment ref="A139" authorId="0" shapeId="0">
      <text>
        <r>
          <rPr>
            <sz val="11"/>
            <rFont val="Calibri"/>
            <family val="2"/>
            <scheme val="minor"/>
          </rPr>
          <t>¦1¦1¦3¦5¦1¦Null§</t>
        </r>
      </text>
    </comment>
    <comment ref="A141" authorId="0" shapeId="0">
      <text>
        <r>
          <rPr>
            <sz val="11"/>
            <rFont val="Calibri"/>
            <family val="2"/>
            <scheme val="minor"/>
          </rPr>
          <t>¦1¦1¦3¦6¦1¦Null§</t>
        </r>
      </text>
    </comment>
    <comment ref="A143" authorId="0" shapeId="0">
      <text>
        <r>
          <rPr>
            <sz val="11"/>
            <rFont val="Calibri"/>
            <family val="2"/>
            <scheme val="minor"/>
          </rPr>
          <t>¦1¦1¦3¦7¦1¦Null§</t>
        </r>
      </text>
    </comment>
    <comment ref="A145" authorId="0" shapeId="0">
      <text>
        <r>
          <rPr>
            <sz val="11"/>
            <rFont val="Calibri"/>
            <family val="2"/>
            <scheme val="minor"/>
          </rPr>
          <t>¦1¦1¦3¦8¦1¦Null§</t>
        </r>
      </text>
    </comment>
    <comment ref="A147" authorId="0" shapeId="0">
      <text>
        <r>
          <rPr>
            <sz val="11"/>
            <rFont val="Calibri"/>
            <family val="2"/>
            <scheme val="minor"/>
          </rPr>
          <t>¦1¦1¦3¦9¦1¦Null§</t>
        </r>
      </text>
    </comment>
    <comment ref="A149" authorId="0" shapeId="0">
      <text>
        <r>
          <rPr>
            <sz val="11"/>
            <rFont val="Calibri"/>
            <family val="2"/>
            <scheme val="minor"/>
          </rPr>
          <t>¦1¦1¦3¦10¦1¦Null§</t>
        </r>
      </text>
    </comment>
    <comment ref="A151" authorId="0" shapeId="0">
      <text>
        <r>
          <rPr>
            <sz val="11"/>
            <rFont val="Calibri"/>
            <family val="2"/>
            <scheme val="minor"/>
          </rPr>
          <t>¦1¦1¦3¦11¦1¦Null§</t>
        </r>
      </text>
    </comment>
    <comment ref="A153" authorId="0" shapeId="0">
      <text>
        <r>
          <rPr>
            <sz val="11"/>
            <rFont val="Calibri"/>
            <family val="2"/>
            <scheme val="minor"/>
          </rPr>
          <t>¦1¦1¦3¦12¦1¦Null§</t>
        </r>
      </text>
    </comment>
    <comment ref="A155" authorId="0" shapeId="0">
      <text>
        <r>
          <rPr>
            <sz val="11"/>
            <rFont val="Calibri"/>
            <family val="2"/>
            <scheme val="minor"/>
          </rPr>
          <t>¦1¦1¦3¦13¦1¦Null§</t>
        </r>
      </text>
    </comment>
    <comment ref="A157" authorId="0" shapeId="0">
      <text>
        <r>
          <rPr>
            <sz val="11"/>
            <rFont val="Calibri"/>
            <family val="2"/>
            <scheme val="minor"/>
          </rPr>
          <t>¦1¦1¦3¦14¦1¦Null§</t>
        </r>
      </text>
    </comment>
    <comment ref="A159" authorId="0" shapeId="0">
      <text>
        <r>
          <rPr>
            <sz val="11"/>
            <rFont val="Calibri"/>
            <family val="2"/>
            <scheme val="minor"/>
          </rPr>
          <t>¦1¦1¦3¦15¦1¦Null§</t>
        </r>
      </text>
    </comment>
    <comment ref="A161" authorId="0" shapeId="0">
      <text>
        <r>
          <rPr>
            <sz val="11"/>
            <rFont val="Calibri"/>
            <family val="2"/>
            <scheme val="minor"/>
          </rPr>
          <t>¦1¦1¦3¦16¦1¦Null§</t>
        </r>
      </text>
    </comment>
    <comment ref="A163" authorId="0" shapeId="0">
      <text>
        <r>
          <rPr>
            <sz val="11"/>
            <rFont val="Calibri"/>
            <family val="2"/>
            <scheme val="minor"/>
          </rPr>
          <t>¦1¦1¦3¦17¦1¦Null§</t>
        </r>
      </text>
    </comment>
    <comment ref="A165" authorId="0" shapeId="0">
      <text>
        <r>
          <rPr>
            <sz val="11"/>
            <rFont val="Calibri"/>
            <family val="2"/>
            <scheme val="minor"/>
          </rPr>
          <t>¦1¦1¦3¦18¦1¦Null§</t>
        </r>
      </text>
    </comment>
    <comment ref="A175" authorId="0" shapeId="0">
      <text>
        <r>
          <rPr>
            <sz val="11"/>
            <rFont val="Calibri"/>
            <family val="2"/>
            <scheme val="minor"/>
          </rPr>
          <t>¦1¦1¦3¦19¦1¦Null§</t>
        </r>
      </text>
    </comment>
    <comment ref="A177" authorId="0" shapeId="0">
      <text>
        <r>
          <rPr>
            <sz val="11"/>
            <rFont val="Calibri"/>
            <family val="2"/>
            <scheme val="minor"/>
          </rPr>
          <t>¦1¦1¦3¦20¦1¦Null§</t>
        </r>
      </text>
    </comment>
    <comment ref="A179" authorId="0" shapeId="0">
      <text>
        <r>
          <rPr>
            <sz val="11"/>
            <rFont val="Calibri"/>
            <family val="2"/>
            <scheme val="minor"/>
          </rPr>
          <t>¦1¦1¦3¦21¦1¦Null§</t>
        </r>
      </text>
    </comment>
    <comment ref="A235" authorId="0" shapeId="0">
      <text>
        <r>
          <rPr>
            <sz val="11"/>
            <rFont val="Calibri"/>
            <family val="2"/>
            <scheme val="minor"/>
          </rPr>
          <t>¦1¦1¦4¦1¦1¦Null§</t>
        </r>
      </text>
    </comment>
    <comment ref="A237" authorId="0" shapeId="0">
      <text>
        <r>
          <rPr>
            <sz val="11"/>
            <rFont val="Calibri"/>
            <family val="2"/>
            <scheme val="minor"/>
          </rPr>
          <t>¦1¦1¦4¦2¦1¦Null§</t>
        </r>
      </text>
    </comment>
    <comment ref="A239" authorId="0" shapeId="0">
      <text>
        <r>
          <rPr>
            <sz val="11"/>
            <rFont val="Calibri"/>
            <family val="2"/>
            <scheme val="minor"/>
          </rPr>
          <t>¦1¦1¦4¦3¦1¦Null§</t>
        </r>
      </text>
    </comment>
    <comment ref="A241" authorId="0" shapeId="0">
      <text>
        <r>
          <rPr>
            <sz val="11"/>
            <rFont val="Calibri"/>
            <family val="2"/>
            <scheme val="minor"/>
          </rPr>
          <t>¦1¦1¦4¦4¦1¦Null§</t>
        </r>
      </text>
    </comment>
    <comment ref="A243" authorId="0" shapeId="0">
      <text>
        <r>
          <rPr>
            <sz val="11"/>
            <rFont val="Calibri"/>
            <family val="2"/>
            <scheme val="minor"/>
          </rPr>
          <t>¦1¦1¦4¦5¦1¦Null§</t>
        </r>
      </text>
    </comment>
    <comment ref="A245" authorId="0" shapeId="0">
      <text>
        <r>
          <rPr>
            <sz val="11"/>
            <rFont val="Calibri"/>
            <family val="2"/>
            <scheme val="minor"/>
          </rPr>
          <t>¦1¦1¦4¦6¦1¦Null§</t>
        </r>
      </text>
    </comment>
    <comment ref="A247" authorId="0" shapeId="0">
      <text>
        <r>
          <rPr>
            <sz val="11"/>
            <rFont val="Calibri"/>
            <family val="2"/>
            <scheme val="minor"/>
          </rPr>
          <t>¦1¦1¦4¦7¦1¦Null§</t>
        </r>
      </text>
    </comment>
    <comment ref="A249" authorId="0" shapeId="0">
      <text>
        <r>
          <rPr>
            <sz val="11"/>
            <rFont val="Calibri"/>
            <family val="2"/>
            <scheme val="minor"/>
          </rPr>
          <t>¦1¦1¦4¦8¦1¦Null§SubSection</t>
        </r>
      </text>
    </comment>
    <comment ref="A251" authorId="0" shapeId="0">
      <text>
        <r>
          <rPr>
            <sz val="11"/>
            <rFont val="Calibri"/>
            <family val="2"/>
            <scheme val="minor"/>
          </rPr>
          <t>¦1¦1¦4¦9¦1¦Null§</t>
        </r>
      </text>
    </comment>
    <comment ref="A253" authorId="0" shapeId="0">
      <text>
        <r>
          <rPr>
            <sz val="11"/>
            <rFont val="Calibri"/>
            <family val="2"/>
            <scheme val="minor"/>
          </rPr>
          <t>¦1¦1¦4¦10¦1¦Null§</t>
        </r>
      </text>
    </comment>
    <comment ref="A255" authorId="0" shapeId="0">
      <text>
        <r>
          <rPr>
            <sz val="11"/>
            <rFont val="Calibri"/>
            <family val="2"/>
            <scheme val="minor"/>
          </rPr>
          <t>¦1¦1¦4¦11¦1¦Null§</t>
        </r>
      </text>
    </comment>
    <comment ref="A257" authorId="0" shapeId="0">
      <text>
        <r>
          <rPr>
            <sz val="11"/>
            <rFont val="Calibri"/>
            <family val="2"/>
            <scheme val="minor"/>
          </rPr>
          <t>¦1¦1¦4¦12¦1¦Null§</t>
        </r>
      </text>
    </comment>
  </commentList>
</comments>
</file>

<file path=xl/sharedStrings.xml><?xml version="1.0" encoding="utf-8"?>
<sst xmlns="http://schemas.openxmlformats.org/spreadsheetml/2006/main" count="271" uniqueCount="165">
  <si>
    <t>Rate=G</t>
  </si>
  <si>
    <t>GAUTENG PROVINCIAL LEGISLATURE</t>
  </si>
  <si>
    <t>&lt;NewDataSet&gt;·  &lt;xs:schema id="NewDataSet" xmlns="" xmlns:xs="http://www.w3.org/2001/XMLSchema" xmlns:msdata="urn:schemas-microsoft-com:xml-msdata"&gt;·    &lt;xs:element name="NewDataSet" msdata:IsDataSet="true" msdata:MainDataTable="SummaryItems" msdata:UseCurrentLocale="true"&gt;·      &lt;xs:complexType&gt;·        &lt;xs:choice minOccurs="0" maxOccurs="unbounded"&gt;·          &lt;xs:element name="SummaryItems"&gt;·            &lt;xs:complexType&gt;·              &lt;xs:sequence&gt;·                &lt;xs:element name="ContractNo" type="xs:short" minOccurs="0" /&gt;·                &lt;xs:element name="ScheduleNo" type="xs:short" minOccurs="0" /&gt;·                &lt;xs:element name="SortNo" type="xs:short" minOccurs="0" /&gt;·                &lt;xs:element name="Item" type="xs:string" minOccurs="0" /&gt;·                &lt;xs:element name="SubTotalText" type="xs:string" minOccurs="0" /&gt;·                &lt;xs:element name="Description" type="xs:string" minOccurs="0" /&gt;·                &lt;xs:element name="CalcType" type="xs:string" minOccurs="0" /&gt;·                &lt;xs:element name="CalcValue" type="xs:double" minOccurs="0" /&gt;·                &lt;xs:element name="UseFirstSubTotal" type="xs:boolean" minOccurs="0" /&gt;·                &lt;xs:element name="ExclFromWorks" type="xs:boolean" minOccurs="0" /&gt;·                &lt;xs:element name="ExclFromProjected" type="xs:boolean" minOccurs="0" /&gt;·              &lt;/xs:sequence&gt;·            &lt;/xs:complexType&gt;·          &lt;/xs:element&gt;·        &lt;/xs:choice&gt;·      &lt;/xs:complexType&gt;·    &lt;/xs:element&gt;·  &lt;/xs:schema&gt;·  &lt;SummaryItems&gt;·    &lt;ContractNo&gt;1&lt;/ContractNo&gt;·    &lt;ScheduleNo&gt;1&lt;/ScheduleNo&gt;·    &lt;SortNo&gt;2&lt;/SortNo&gt;·    &lt;Item&gt;2&lt;/Item&gt;·    &lt;Description&gt;Add 15% VAT&lt;/Description&gt;·    &lt;CalcType&gt;%&lt;/CalcType&gt;·    &lt;CalcValue&gt;15&lt;/CalcValue&gt;·    &lt;UseFirstSubTotal&gt;false&lt;/UseFirstSubTotal&gt;·    &lt;ExclFromWorks&gt;false&lt;/ExclFromWorks&gt;·    &lt;ExclFromProjected&gt;false&lt;/ExclFromProjected&gt;·  &lt;/SummaryItems&gt;·  &lt;SummaryItems&gt;·    &lt;ContractNo&gt;1&lt;/ContractNo&gt;·    &lt;ScheduleNo&gt;1&lt;/ScheduleNo&gt;·    &lt;SortNo&gt;1&lt;/SortNo&gt;·    &lt;Item&gt;1&lt;/Item&gt;·    &lt;Description&gt;Add Contingency&lt;/Description&gt;·    &lt;CalcType&gt;%&lt;/CalcType&gt;·    &lt;CalcValue&gt;10&lt;/CalcValue&gt;·    &lt;UseFirstSubTotal&gt;true&lt;/UseFirstSubTotal&gt;·    &lt;ExclFromWorks&gt;false&lt;/ExclFromWorks&gt;·    &lt;ExclFromProjected&gt;false&lt;/ExclFromProjected&gt;·  &lt;/SummaryItems&gt;·&lt;/NewDataSet&gt;</t>
  </si>
  <si>
    <t>ROOF REPAIRS</t>
  </si>
  <si>
    <t>Section 1:  PRELIMINARY &amp; GENERAL</t>
  </si>
  <si>
    <t>ITEM
NO</t>
  </si>
  <si>
    <t>PAYMENT</t>
  </si>
  <si>
    <t>DESCRIPTION</t>
  </si>
  <si>
    <t>UNIT</t>
  </si>
  <si>
    <t>QTY</t>
  </si>
  <si>
    <t>RATE</t>
  </si>
  <si>
    <t>AMOUNT R</t>
  </si>
  <si>
    <t>A1</t>
  </si>
  <si>
    <t>Item 1</t>
  </si>
  <si>
    <t>A1.1</t>
  </si>
  <si>
    <t>SANS
1200 A</t>
  </si>
  <si>
    <t>SECTION : PRELIMINARY AND GENERAL</t>
  </si>
  <si>
    <t>A1.2</t>
  </si>
  <si>
    <t>8.3</t>
  </si>
  <si>
    <t>FIXED-CHARGE ITEMS</t>
  </si>
  <si>
    <t>A1.2.1</t>
  </si>
  <si>
    <t>8.3.1</t>
  </si>
  <si>
    <t>Contractual Requirements</t>
  </si>
  <si>
    <t>Sum</t>
  </si>
  <si>
    <t>A1.2.2</t>
  </si>
  <si>
    <t xml:space="preserve">Safety file </t>
  </si>
  <si>
    <t>A1.3</t>
  </si>
  <si>
    <t>8.4</t>
  </si>
  <si>
    <t>TIME-RELATED ITEMS</t>
  </si>
  <si>
    <t>A1.3.1</t>
  </si>
  <si>
    <t>8.4.1</t>
  </si>
  <si>
    <t>8.4.2.2</t>
  </si>
  <si>
    <t>b) Facilities for Contractor for duration of construction, except where otherwise stated</t>
  </si>
  <si>
    <t>A1.3.2</t>
  </si>
  <si>
    <t>Offices, abolution and storage sheds</t>
  </si>
  <si>
    <t>A1.3.3</t>
  </si>
  <si>
    <t>Workshops</t>
  </si>
  <si>
    <t>A1.3.4</t>
  </si>
  <si>
    <t>Dealing with water (Subclause 5.5)</t>
  </si>
  <si>
    <t>A1.3.5</t>
  </si>
  <si>
    <t>8.4.3</t>
  </si>
  <si>
    <t>Supervision</t>
  </si>
  <si>
    <t>A1.3.6</t>
  </si>
  <si>
    <t>8.4.4</t>
  </si>
  <si>
    <t>Company and head office overhead costs</t>
  </si>
  <si>
    <t>A1.3.7</t>
  </si>
  <si>
    <t>8.4.5</t>
  </si>
  <si>
    <t>Other time-related obligations</t>
  </si>
  <si>
    <t>A1.3.8</t>
  </si>
  <si>
    <t>Inspect and certify Roof earthing upon completion</t>
  </si>
  <si>
    <t>A1.3.9</t>
  </si>
  <si>
    <t>Provision for inspection and repair to Bell Tower Roof</t>
  </si>
  <si>
    <t xml:space="preserve"> Total Carried Forward To Summary</t>
  </si>
  <si>
    <t>Prepared by Masande TVNA Consulting Engineers</t>
  </si>
  <si>
    <t>1</t>
  </si>
  <si>
    <t>Section 2:  ACCESS &amp; SAFETY</t>
  </si>
  <si>
    <t>A2</t>
  </si>
  <si>
    <t>A2.1</t>
  </si>
  <si>
    <t>TEMPORARY ACCESS</t>
  </si>
  <si>
    <t>A2.1.1</t>
  </si>
  <si>
    <t xml:space="preserve">Security access from street level, complete with lockable gate, 2.4m fence and razor coil </t>
  </si>
  <si>
    <t>A2.1.2</t>
  </si>
  <si>
    <t>Access scaffolding to various roofs</t>
  </si>
  <si>
    <t>A2.2</t>
  </si>
  <si>
    <t>PERMANENT ACCESS</t>
  </si>
  <si>
    <t>A2.2.1</t>
  </si>
  <si>
    <t>Fall arrest lines along balustrades</t>
  </si>
  <si>
    <t>m</t>
  </si>
  <si>
    <t>2</t>
  </si>
  <si>
    <t>Section 3:  CONCRETE ROOFS</t>
  </si>
  <si>
    <t>A3</t>
  </si>
  <si>
    <t>A3.1</t>
  </si>
  <si>
    <t>DEMOLITION</t>
  </si>
  <si>
    <t>A3.1.1</t>
  </si>
  <si>
    <t>Strip existing waterproofing membrane and dispose at contractor's own disposal site</t>
  </si>
  <si>
    <t>m²</t>
  </si>
  <si>
    <t>A3.1.2</t>
  </si>
  <si>
    <t>Remove all oils, grease &amp; contaminants and abrade surface</t>
  </si>
  <si>
    <t>A3.1.3</t>
  </si>
  <si>
    <t xml:space="preserve">Demolish screeds where inadquate falls, and dispose at contractor's own disposal site
</t>
  </si>
  <si>
    <t>m³</t>
  </si>
  <si>
    <t>A3.1.4</t>
  </si>
  <si>
    <t>Scrape loose paint from walls and prepare surfaces - 
on rooftops only</t>
  </si>
  <si>
    <t>A3.1.5</t>
  </si>
  <si>
    <t>Rake open wall cracks to minimum 6mm wide on masonry walls</t>
  </si>
  <si>
    <t>A3.1.6</t>
  </si>
  <si>
    <t>Rake open, remove and dispose of existing joint grout and waterproofing strips over stone and other copings</t>
  </si>
  <si>
    <t>A3.1.7</t>
  </si>
  <si>
    <t>Clean stone cladding by grit or waterjet blasting to remove traces of previous waterproofing</t>
  </si>
  <si>
    <t>A3.1.8</t>
  </si>
  <si>
    <t>Inspect fullbore pipes with camera and clear to ensure full drainage</t>
  </si>
  <si>
    <t>A3.1.9</t>
  </si>
  <si>
    <t>Remove existing downpipes, and dispose at contractor's own disposal site</t>
  </si>
  <si>
    <t>A3.2</t>
  </si>
  <si>
    <t>WATERPROOFING</t>
  </si>
  <si>
    <t>A3.2.1</t>
  </si>
  <si>
    <t>Supply and install new screeds where directed to minimum falls of 1:100, mixed with crystalline add-mixture, average 120mm thick</t>
  </si>
  <si>
    <t>A3.2.2</t>
  </si>
  <si>
    <t>Supply, apply and finish off torch-on waterproofing membrane.  Product subject to approval by Engineer</t>
  </si>
  <si>
    <t>A3.2.3</t>
  </si>
  <si>
    <t>Supply, apply and finish off spray-on waterproofing membrane.  Product subject to approval by Engineer</t>
  </si>
  <si>
    <t>A3.2.4</t>
  </si>
  <si>
    <t>Lap all sides and counter flash vertical terminations complete as specified</t>
  </si>
  <si>
    <t>A3.2.5</t>
  </si>
  <si>
    <t>Extra over to seal around roof skylights and openings</t>
  </si>
  <si>
    <t>No.</t>
  </si>
  <si>
    <t>A3.2.6</t>
  </si>
  <si>
    <t>Seal stone cladding and coping joints with polyurethane elastomeric sealant.  Product subject to approval</t>
  </si>
  <si>
    <t xml:space="preserve"> Total Carried Forward</t>
  </si>
  <si>
    <t>3</t>
  </si>
  <si>
    <t xml:space="preserve"> Brought Forward</t>
  </si>
  <si>
    <t>A3.2.7</t>
  </si>
  <si>
    <t>Apply Pro-struct 506 to prepared surfaces, and repaint two coats PVA paint to match original colours</t>
  </si>
  <si>
    <t>A3.2.8</t>
  </si>
  <si>
    <t>Supply and lay concrete flagstones to create walkways, complete with rubber pad underneath</t>
  </si>
  <si>
    <t>A3.2.9</t>
  </si>
  <si>
    <t>Supply, fit and finish off down pipes</t>
  </si>
  <si>
    <t>4</t>
  </si>
  <si>
    <t>Section 4:  METAL ROOFS</t>
  </si>
  <si>
    <t>A4</t>
  </si>
  <si>
    <t>A4.1</t>
  </si>
  <si>
    <t>A4.1.1</t>
  </si>
  <si>
    <t>Strip existing waterproofing membranes and strips, and dispose at contractor's own disposal site</t>
  </si>
  <si>
    <t>A4.1.2</t>
  </si>
  <si>
    <t>Clean metal substrate and prepare surfaces</t>
  </si>
  <si>
    <t>A4.1.3</t>
  </si>
  <si>
    <t>Inspect and fasten or replace loose screws</t>
  </si>
  <si>
    <t>A4.1.4</t>
  </si>
  <si>
    <t>Inspect and remove damaged flashing, ridge caps and trimmings</t>
  </si>
  <si>
    <t>A4.1.5</t>
  </si>
  <si>
    <t>Remove existing gutters and downpipes, and dispose at contractor's own disposal site</t>
  </si>
  <si>
    <t>A4.2</t>
  </si>
  <si>
    <t>A4.2.1</t>
  </si>
  <si>
    <t xml:space="preserve">Supply, apply and finish off waterproof coating as specified over entire surface.  Product subject to approval by Engineer. </t>
  </si>
  <si>
    <t>A4.2.2</t>
  </si>
  <si>
    <t>Install new flashings and trimmings where directed</t>
  </si>
  <si>
    <t>A4.2.3</t>
  </si>
  <si>
    <t>Supply, fit and finish off gutters</t>
  </si>
  <si>
    <t>A4.2.4</t>
  </si>
  <si>
    <t>5</t>
  </si>
  <si>
    <t>SUMMARY OF SECTIONS</t>
  </si>
  <si>
    <t xml:space="preserve"> </t>
  </si>
  <si>
    <t>SECTION</t>
  </si>
  <si>
    <t xml:space="preserve">   SUBTOTAL</t>
  </si>
  <si>
    <t>Add Contingency</t>
  </si>
  <si>
    <t>Add 15% VAT</t>
  </si>
  <si>
    <t xml:space="preserve"> Total Carried Forward To Summary Of Schedules</t>
  </si>
  <si>
    <t>6</t>
  </si>
  <si>
    <t>To use a free rate estimator program with this Excel file</t>
  </si>
  <si>
    <t>1)</t>
  </si>
  <si>
    <t>Download and install the program by clicking the link below and following instructions</t>
  </si>
  <si>
    <t>Bill Project (demo mode)</t>
  </si>
  <si>
    <t>2)</t>
  </si>
  <si>
    <t>In MS Windows run the program using 'Start &gt; Programs &gt; Civilsoft &gt; Bill Project'</t>
  </si>
  <si>
    <t>3)</t>
  </si>
  <si>
    <t>Once Bill Project is running use 'File &gt; Open Excel Tender' and select this file, eg</t>
  </si>
  <si>
    <t>4)</t>
  </si>
  <si>
    <t>Item rates can now be calculated by adding project resources to items</t>
  </si>
  <si>
    <t>5)</t>
  </si>
  <si>
    <t>For more information in Bill Project use 'Tools &gt; Guide' and click on 'Rate Estimator'</t>
  </si>
  <si>
    <t>Note:</t>
  </si>
  <si>
    <t>Although Bill Project will be set to demo mode, the rate estimator will have full functionality</t>
  </si>
  <si>
    <t>Once rates have been calculated in Bill Project they can be exported using 'File &gt; Export &gt; Rate'</t>
  </si>
  <si>
    <t>If you need help with any of the above, click the link below or phone +27 (0)42 294 1777</t>
  </si>
  <si>
    <t>Bill Project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</si>
</sst>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80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4" fontId="4" fillId="3" borderId="4" xfId="0" applyNumberFormat="1" applyFont="1" applyFill="1" applyBorder="1" applyAlignment="1" applyProtection="1">
      <alignment horizontal="right" vertical="top" wrapText="1"/>
      <protection locked="0"/>
    </xf>
    <xf numFmtId="4" fontId="4" fillId="4" borderId="4" xfId="0" applyNumberFormat="1" applyFont="1" applyFill="1" applyBorder="1" applyAlignment="1" applyProtection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9" fillId="0" borderId="0" xfId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700405</xdr:colOff>
      <xdr:row>0</xdr:row>
      <xdr:rowOff>0</xdr:rowOff>
    </xdr:from>
    <xdr:ext cx="1676400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62</xdr:row>
      <xdr:rowOff>0</xdr:rowOff>
    </xdr:from>
    <xdr:ext cx="1676400" cy="12192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126</xdr:row>
      <xdr:rowOff>0</xdr:rowOff>
    </xdr:from>
    <xdr:ext cx="1676400" cy="12192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169</xdr:row>
      <xdr:rowOff>0</xdr:rowOff>
    </xdr:from>
    <xdr:ext cx="1676400" cy="12192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230</xdr:row>
      <xdr:rowOff>0</xdr:rowOff>
    </xdr:from>
    <xdr:ext cx="1676400" cy="12192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700405</xdr:colOff>
      <xdr:row>288</xdr:row>
      <xdr:rowOff>0</xdr:rowOff>
    </xdr:from>
    <xdr:ext cx="1676400" cy="121920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ivilsoft.co/BillProject/Support.aspx" TargetMode="External"/><Relationship Id="rId1" Type="http://schemas.openxmlformats.org/officeDocument/2006/relationships/hyperlink" Target="http://www.civilsoft.co/BillProject/Free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2"/>
  <sheetViews>
    <sheetView showGridLines="0" tabSelected="1" topLeftCell="B1" workbookViewId="0">
      <selection activeCell="B2" sqref="B2"/>
    </sheetView>
  </sheetViews>
  <sheetFormatPr defaultRowHeight="15" x14ac:dyDescent="0.25"/>
  <cols>
    <col min="1" max="1" width="5.42578125" style="6" hidden="1" customWidth="1"/>
    <col min="2" max="2" width="9.7109375" style="6" customWidth="1"/>
    <col min="3" max="3" width="10.85546875" style="6" customWidth="1"/>
    <col min="4" max="4" width="38.85546875" style="6" customWidth="1"/>
    <col min="5" max="5" width="6.42578125" style="6" customWidth="1"/>
    <col min="6" max="7" width="10.85546875" style="6" customWidth="1"/>
    <col min="8" max="8" width="14" style="6" customWidth="1"/>
    <col min="9" max="16384" width="9.140625" style="6"/>
  </cols>
  <sheetData>
    <row r="1" spans="1:8" s="1" customFormat="1" ht="15.75" customHeight="1" x14ac:dyDescent="0.25">
      <c r="A1" s="7" t="s">
        <v>0</v>
      </c>
      <c r="B1" s="8" t="s">
        <v>1</v>
      </c>
    </row>
    <row r="2" spans="1:8" s="2" customFormat="1" ht="100.9" customHeight="1" x14ac:dyDescent="0.2">
      <c r="A2" s="9" t="s">
        <v>2</v>
      </c>
      <c r="B2" s="10" t="s">
        <v>3</v>
      </c>
    </row>
    <row r="3" spans="1:8" s="3" customFormat="1" ht="15" customHeight="1" x14ac:dyDescent="0.2">
      <c r="H3" s="11" t="s">
        <v>4</v>
      </c>
    </row>
    <row r="4" spans="1:8" s="4" customFormat="1" ht="27.4" customHeight="1" x14ac:dyDescent="0.25"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</row>
    <row r="5" spans="1:8" s="4" customFormat="1" ht="12" customHeight="1" x14ac:dyDescent="0.25">
      <c r="A5" s="4">
        <v>159</v>
      </c>
      <c r="B5" s="14" t="s">
        <v>12</v>
      </c>
      <c r="C5" s="15"/>
      <c r="D5" s="16" t="s">
        <v>13</v>
      </c>
      <c r="E5" s="17"/>
      <c r="F5" s="18"/>
      <c r="G5" s="18"/>
      <c r="H5" s="19"/>
    </row>
    <row r="6" spans="1:8" s="4" customFormat="1" ht="12" customHeight="1" x14ac:dyDescent="0.25">
      <c r="B6" s="20"/>
      <c r="C6" s="21"/>
      <c r="D6" s="21"/>
      <c r="E6" s="21"/>
      <c r="F6" s="21"/>
      <c r="G6" s="21"/>
      <c r="H6" s="21"/>
    </row>
    <row r="7" spans="1:8" s="4" customFormat="1" ht="24" customHeight="1" x14ac:dyDescent="0.25">
      <c r="A7" s="4">
        <v>198</v>
      </c>
      <c r="B7" s="14" t="s">
        <v>14</v>
      </c>
      <c r="C7" s="16" t="s">
        <v>15</v>
      </c>
      <c r="D7" s="16" t="s">
        <v>16</v>
      </c>
      <c r="E7" s="17"/>
      <c r="F7" s="18"/>
      <c r="G7" s="18"/>
      <c r="H7" s="19"/>
    </row>
    <row r="8" spans="1:8" s="4" customFormat="1" ht="12" customHeight="1" x14ac:dyDescent="0.25">
      <c r="B8" s="20"/>
      <c r="C8" s="21"/>
      <c r="D8" s="21"/>
      <c r="E8" s="21"/>
      <c r="F8" s="21"/>
      <c r="G8" s="21"/>
      <c r="H8" s="21"/>
    </row>
    <row r="9" spans="1:8" s="4" customFormat="1" ht="12" customHeight="1" x14ac:dyDescent="0.25">
      <c r="A9" s="4">
        <v>199</v>
      </c>
      <c r="B9" s="14" t="s">
        <v>17</v>
      </c>
      <c r="C9" s="16" t="s">
        <v>18</v>
      </c>
      <c r="D9" s="16" t="s">
        <v>19</v>
      </c>
      <c r="E9" s="17"/>
      <c r="F9" s="18"/>
      <c r="G9" s="18"/>
      <c r="H9" s="19"/>
    </row>
    <row r="10" spans="1:8" s="4" customFormat="1" ht="12" customHeight="1" x14ac:dyDescent="0.25">
      <c r="B10" s="20"/>
      <c r="C10" s="21"/>
      <c r="D10" s="21"/>
      <c r="E10" s="21"/>
      <c r="F10" s="21"/>
      <c r="G10" s="21"/>
      <c r="H10" s="21"/>
    </row>
    <row r="11" spans="1:8" s="4" customFormat="1" ht="12" customHeight="1" x14ac:dyDescent="0.25">
      <c r="A11" s="4">
        <v>200</v>
      </c>
      <c r="B11" s="14" t="s">
        <v>20</v>
      </c>
      <c r="C11" s="16" t="s">
        <v>21</v>
      </c>
      <c r="D11" s="16" t="s">
        <v>22</v>
      </c>
      <c r="E11" s="22" t="s">
        <v>23</v>
      </c>
      <c r="F11" s="23">
        <v>1</v>
      </c>
      <c r="G11" s="24">
        <v>0</v>
      </c>
      <c r="H11" s="19">
        <f>IF(E11 = CHAR(37), F11*G11/100,F11*G11)</f>
        <v>0</v>
      </c>
    </row>
    <row r="12" spans="1:8" s="4" customFormat="1" ht="12" customHeight="1" x14ac:dyDescent="0.25">
      <c r="B12" s="20"/>
      <c r="C12" s="21"/>
      <c r="D12" s="21"/>
      <c r="E12" s="21"/>
      <c r="F12" s="21"/>
      <c r="G12" s="21"/>
      <c r="H12" s="21"/>
    </row>
    <row r="13" spans="1:8" s="4" customFormat="1" ht="12" customHeight="1" x14ac:dyDescent="0.25">
      <c r="A13" s="4">
        <v>271</v>
      </c>
      <c r="B13" s="14" t="s">
        <v>24</v>
      </c>
      <c r="C13" s="16"/>
      <c r="D13" s="16" t="s">
        <v>25</v>
      </c>
      <c r="E13" s="22" t="s">
        <v>23</v>
      </c>
      <c r="F13" s="23">
        <v>1</v>
      </c>
      <c r="G13" s="24">
        <v>0</v>
      </c>
      <c r="H13" s="19">
        <f>IF(E13 = CHAR(37), F13*G13/100,F13*G13)</f>
        <v>0</v>
      </c>
    </row>
    <row r="14" spans="1:8" s="4" customFormat="1" ht="12" customHeight="1" x14ac:dyDescent="0.25">
      <c r="B14" s="20"/>
      <c r="C14" s="21"/>
      <c r="D14" s="21"/>
      <c r="E14" s="21"/>
      <c r="F14" s="21"/>
      <c r="G14" s="21"/>
      <c r="H14" s="21"/>
    </row>
    <row r="15" spans="1:8" s="4" customFormat="1" ht="12" customHeight="1" x14ac:dyDescent="0.25">
      <c r="A15" s="4">
        <v>201</v>
      </c>
      <c r="B15" s="14" t="s">
        <v>26</v>
      </c>
      <c r="C15" s="16" t="s">
        <v>27</v>
      </c>
      <c r="D15" s="16" t="s">
        <v>28</v>
      </c>
      <c r="E15" s="22"/>
      <c r="F15" s="23"/>
      <c r="G15" s="19"/>
      <c r="H15" s="19"/>
    </row>
    <row r="16" spans="1:8" s="4" customFormat="1" ht="12" customHeight="1" x14ac:dyDescent="0.25">
      <c r="B16" s="20"/>
      <c r="C16" s="21"/>
      <c r="D16" s="21"/>
      <c r="E16" s="21"/>
      <c r="F16" s="21"/>
      <c r="G16" s="21"/>
      <c r="H16" s="21"/>
    </row>
    <row r="17" spans="1:8" s="4" customFormat="1" ht="12" customHeight="1" x14ac:dyDescent="0.25">
      <c r="A17" s="4">
        <v>202</v>
      </c>
      <c r="B17" s="14" t="s">
        <v>29</v>
      </c>
      <c r="C17" s="16" t="s">
        <v>30</v>
      </c>
      <c r="D17" s="16" t="s">
        <v>22</v>
      </c>
      <c r="E17" s="22" t="s">
        <v>23</v>
      </c>
      <c r="F17" s="23">
        <v>1</v>
      </c>
      <c r="G17" s="24">
        <v>0</v>
      </c>
      <c r="H17" s="19">
        <f>IF(E17 = CHAR(37), F17*G17/100,F17*G17)</f>
        <v>0</v>
      </c>
    </row>
    <row r="18" spans="1:8" s="4" customFormat="1" ht="12" customHeight="1" x14ac:dyDescent="0.25">
      <c r="B18" s="20"/>
      <c r="C18" s="21"/>
      <c r="D18" s="21"/>
      <c r="E18" s="21"/>
      <c r="F18" s="21"/>
      <c r="G18" s="21"/>
      <c r="H18" s="21"/>
    </row>
    <row r="19" spans="1:8" s="4" customFormat="1" ht="24" customHeight="1" x14ac:dyDescent="0.25">
      <c r="A19" s="4">
        <v>203</v>
      </c>
      <c r="B19" s="14"/>
      <c r="C19" s="16" t="s">
        <v>31</v>
      </c>
      <c r="D19" s="16" t="s">
        <v>32</v>
      </c>
      <c r="E19" s="22"/>
      <c r="F19" s="23"/>
      <c r="G19" s="19"/>
      <c r="H19" s="19"/>
    </row>
    <row r="20" spans="1:8" s="4" customFormat="1" ht="12" customHeight="1" x14ac:dyDescent="0.25">
      <c r="B20" s="20"/>
      <c r="C20" s="21"/>
      <c r="D20" s="21"/>
      <c r="E20" s="21"/>
      <c r="F20" s="21"/>
      <c r="G20" s="21"/>
      <c r="H20" s="21"/>
    </row>
    <row r="21" spans="1:8" s="4" customFormat="1" ht="12" customHeight="1" x14ac:dyDescent="0.25">
      <c r="A21" s="4">
        <v>204</v>
      </c>
      <c r="B21" s="14" t="s">
        <v>33</v>
      </c>
      <c r="C21" s="16"/>
      <c r="D21" s="16" t="s">
        <v>34</v>
      </c>
      <c r="E21" s="22" t="s">
        <v>23</v>
      </c>
      <c r="F21" s="23">
        <v>1</v>
      </c>
      <c r="G21" s="24">
        <v>0</v>
      </c>
      <c r="H21" s="19">
        <f>IF(E21 = CHAR(37), F21*G21/100,F21*G21)</f>
        <v>0</v>
      </c>
    </row>
    <row r="22" spans="1:8" s="4" customFormat="1" ht="12" customHeight="1" x14ac:dyDescent="0.25">
      <c r="B22" s="20"/>
      <c r="C22" s="21"/>
      <c r="D22" s="21"/>
      <c r="E22" s="21"/>
      <c r="F22" s="21"/>
      <c r="G22" s="21"/>
      <c r="H22" s="21"/>
    </row>
    <row r="23" spans="1:8" s="4" customFormat="1" ht="12" customHeight="1" x14ac:dyDescent="0.25">
      <c r="A23" s="4">
        <v>205</v>
      </c>
      <c r="B23" s="14" t="s">
        <v>35</v>
      </c>
      <c r="C23" s="16"/>
      <c r="D23" s="16" t="s">
        <v>36</v>
      </c>
      <c r="E23" s="22" t="s">
        <v>23</v>
      </c>
      <c r="F23" s="23">
        <v>1</v>
      </c>
      <c r="G23" s="24">
        <v>0</v>
      </c>
      <c r="H23" s="19">
        <f>IF(E23 = CHAR(37), F23*G23/100,F23*G23)</f>
        <v>0</v>
      </c>
    </row>
    <row r="24" spans="1:8" s="4" customFormat="1" ht="12" customHeight="1" x14ac:dyDescent="0.25">
      <c r="B24" s="20"/>
      <c r="C24" s="21"/>
      <c r="D24" s="21"/>
      <c r="E24" s="21"/>
      <c r="F24" s="21"/>
      <c r="G24" s="21"/>
      <c r="H24" s="21"/>
    </row>
    <row r="25" spans="1:8" s="4" customFormat="1" ht="12" customHeight="1" x14ac:dyDescent="0.25">
      <c r="A25" s="4">
        <v>206</v>
      </c>
      <c r="B25" s="14" t="s">
        <v>37</v>
      </c>
      <c r="C25" s="16"/>
      <c r="D25" s="16" t="s">
        <v>38</v>
      </c>
      <c r="E25" s="22" t="s">
        <v>23</v>
      </c>
      <c r="F25" s="23">
        <v>1</v>
      </c>
      <c r="G25" s="24">
        <v>0</v>
      </c>
      <c r="H25" s="19">
        <f>IF(E25 = CHAR(37), F25*G25/100,F25*G25)</f>
        <v>0</v>
      </c>
    </row>
    <row r="26" spans="1:8" s="4" customFormat="1" ht="12" customHeight="1" x14ac:dyDescent="0.25">
      <c r="B26" s="20"/>
      <c r="C26" s="21"/>
      <c r="D26" s="21"/>
      <c r="E26" s="21"/>
      <c r="F26" s="21"/>
      <c r="G26" s="21"/>
      <c r="H26" s="21"/>
    </row>
    <row r="27" spans="1:8" s="4" customFormat="1" ht="12" customHeight="1" x14ac:dyDescent="0.25">
      <c r="A27" s="4">
        <v>207</v>
      </c>
      <c r="B27" s="14" t="s">
        <v>39</v>
      </c>
      <c r="C27" s="16" t="s">
        <v>40</v>
      </c>
      <c r="D27" s="16" t="s">
        <v>41</v>
      </c>
      <c r="E27" s="22" t="s">
        <v>23</v>
      </c>
      <c r="F27" s="23">
        <v>1</v>
      </c>
      <c r="G27" s="24">
        <v>0</v>
      </c>
      <c r="H27" s="19">
        <f>IF(E27 = CHAR(37), F27*G27/100,F27*G27)</f>
        <v>0</v>
      </c>
    </row>
    <row r="28" spans="1:8" s="4" customFormat="1" ht="12" customHeight="1" x14ac:dyDescent="0.25">
      <c r="B28" s="20"/>
      <c r="C28" s="21"/>
      <c r="D28" s="21"/>
      <c r="E28" s="21"/>
      <c r="F28" s="21"/>
      <c r="G28" s="21"/>
      <c r="H28" s="21"/>
    </row>
    <row r="29" spans="1:8" s="4" customFormat="1" ht="12" customHeight="1" x14ac:dyDescent="0.25">
      <c r="A29" s="4">
        <v>208</v>
      </c>
      <c r="B29" s="14" t="s">
        <v>42</v>
      </c>
      <c r="C29" s="16" t="s">
        <v>43</v>
      </c>
      <c r="D29" s="16" t="s">
        <v>44</v>
      </c>
      <c r="E29" s="22" t="s">
        <v>23</v>
      </c>
      <c r="F29" s="23">
        <v>1</v>
      </c>
      <c r="G29" s="24">
        <v>0</v>
      </c>
      <c r="H29" s="19">
        <f>IF(E29 = CHAR(37), F29*G29/100,F29*G29)</f>
        <v>0</v>
      </c>
    </row>
    <row r="30" spans="1:8" s="4" customFormat="1" ht="12" customHeight="1" x14ac:dyDescent="0.25">
      <c r="B30" s="20"/>
      <c r="C30" s="21"/>
      <c r="D30" s="21"/>
      <c r="E30" s="21"/>
      <c r="F30" s="21"/>
      <c r="G30" s="21"/>
      <c r="H30" s="21"/>
    </row>
    <row r="31" spans="1:8" s="4" customFormat="1" ht="12" customHeight="1" x14ac:dyDescent="0.25">
      <c r="A31" s="4">
        <v>209</v>
      </c>
      <c r="B31" s="14" t="s">
        <v>45</v>
      </c>
      <c r="C31" s="16" t="s">
        <v>46</v>
      </c>
      <c r="D31" s="16" t="s">
        <v>47</v>
      </c>
      <c r="E31" s="22" t="s">
        <v>23</v>
      </c>
      <c r="F31" s="23">
        <v>1</v>
      </c>
      <c r="G31" s="24">
        <v>0</v>
      </c>
      <c r="H31" s="19">
        <f>IF(E31 = CHAR(37), F31*G31/100,F31*G31)</f>
        <v>0</v>
      </c>
    </row>
    <row r="32" spans="1:8" s="4" customFormat="1" ht="12" customHeight="1" x14ac:dyDescent="0.25">
      <c r="B32" s="20"/>
      <c r="C32" s="21"/>
      <c r="D32" s="21"/>
      <c r="E32" s="21"/>
      <c r="F32" s="21"/>
      <c r="G32" s="21"/>
      <c r="H32" s="21"/>
    </row>
    <row r="33" spans="1:8" s="4" customFormat="1" ht="12" customHeight="1" x14ac:dyDescent="0.25">
      <c r="A33" s="4">
        <v>243</v>
      </c>
      <c r="B33" s="14" t="s">
        <v>48</v>
      </c>
      <c r="C33" s="16"/>
      <c r="D33" s="16" t="s">
        <v>49</v>
      </c>
      <c r="E33" s="22" t="s">
        <v>23</v>
      </c>
      <c r="F33" s="23">
        <v>1</v>
      </c>
      <c r="G33" s="24">
        <v>0</v>
      </c>
      <c r="H33" s="19">
        <f>IF(E33 = CHAR(37), F33*G33/100,F33*G33)</f>
        <v>0</v>
      </c>
    </row>
    <row r="34" spans="1:8" s="4" customFormat="1" ht="12" customHeight="1" x14ac:dyDescent="0.25">
      <c r="B34" s="20"/>
      <c r="C34" s="21"/>
      <c r="D34" s="21"/>
      <c r="E34" s="21"/>
      <c r="F34" s="21"/>
      <c r="G34" s="21"/>
      <c r="H34" s="21"/>
    </row>
    <row r="35" spans="1:8" s="4" customFormat="1" ht="24" customHeight="1" x14ac:dyDescent="0.25">
      <c r="A35" s="4">
        <v>282</v>
      </c>
      <c r="B35" s="14" t="s">
        <v>50</v>
      </c>
      <c r="C35" s="16"/>
      <c r="D35" s="16" t="s">
        <v>51</v>
      </c>
      <c r="E35" s="22" t="s">
        <v>23</v>
      </c>
      <c r="F35" s="23">
        <v>1</v>
      </c>
      <c r="G35" s="25">
        <v>50000</v>
      </c>
      <c r="H35" s="19">
        <v>50000</v>
      </c>
    </row>
    <row r="36" spans="1:8" s="4" customFormat="1" ht="12" customHeight="1" x14ac:dyDescent="0.25">
      <c r="B36" s="20"/>
      <c r="C36" s="21"/>
      <c r="D36" s="21"/>
      <c r="E36" s="21"/>
      <c r="F36" s="21"/>
      <c r="G36" s="21"/>
      <c r="H36" s="21"/>
    </row>
    <row r="37" spans="1:8" s="4" customFormat="1" ht="12" customHeight="1" x14ac:dyDescent="0.25">
      <c r="B37" s="26"/>
      <c r="C37" s="27"/>
      <c r="D37" s="27"/>
      <c r="E37" s="27"/>
      <c r="F37" s="27"/>
      <c r="G37" s="27"/>
      <c r="H37" s="27"/>
    </row>
    <row r="38" spans="1:8" s="4" customFormat="1" ht="12" customHeight="1" x14ac:dyDescent="0.25">
      <c r="B38" s="20"/>
      <c r="C38" s="21"/>
      <c r="D38" s="21"/>
      <c r="E38" s="21"/>
      <c r="F38" s="21"/>
      <c r="G38" s="21"/>
      <c r="H38" s="21"/>
    </row>
    <row r="39" spans="1:8" s="4" customFormat="1" ht="12" customHeight="1" x14ac:dyDescent="0.25">
      <c r="B39" s="26"/>
      <c r="C39" s="27"/>
      <c r="D39" s="27"/>
      <c r="E39" s="27"/>
      <c r="F39" s="27"/>
      <c r="G39" s="27"/>
      <c r="H39" s="27"/>
    </row>
    <row r="40" spans="1:8" s="4" customFormat="1" ht="12" customHeight="1" x14ac:dyDescent="0.25">
      <c r="B40" s="20"/>
      <c r="C40" s="21"/>
      <c r="D40" s="21"/>
      <c r="E40" s="21"/>
      <c r="F40" s="21"/>
      <c r="G40" s="21"/>
      <c r="H40" s="21"/>
    </row>
    <row r="41" spans="1:8" s="4" customFormat="1" ht="12" customHeight="1" x14ac:dyDescent="0.25">
      <c r="B41" s="26"/>
      <c r="C41" s="27"/>
      <c r="D41" s="27"/>
      <c r="E41" s="27"/>
      <c r="F41" s="27"/>
      <c r="G41" s="27"/>
      <c r="H41" s="27"/>
    </row>
    <row r="42" spans="1:8" s="4" customFormat="1" ht="12" customHeight="1" x14ac:dyDescent="0.25">
      <c r="B42" s="20"/>
      <c r="C42" s="21"/>
      <c r="D42" s="21"/>
      <c r="E42" s="21"/>
      <c r="F42" s="21"/>
      <c r="G42" s="21"/>
      <c r="H42" s="21"/>
    </row>
    <row r="43" spans="1:8" s="4" customFormat="1" ht="12" customHeight="1" x14ac:dyDescent="0.25">
      <c r="B43" s="26"/>
      <c r="C43" s="27"/>
      <c r="D43" s="27"/>
      <c r="E43" s="27"/>
      <c r="F43" s="27"/>
      <c r="G43" s="27"/>
      <c r="H43" s="27"/>
    </row>
    <row r="44" spans="1:8" s="4" customFormat="1" ht="12" customHeight="1" x14ac:dyDescent="0.25">
      <c r="B44" s="20"/>
      <c r="C44" s="21"/>
      <c r="D44" s="21"/>
      <c r="E44" s="21"/>
      <c r="F44" s="21"/>
      <c r="G44" s="21"/>
      <c r="H44" s="21"/>
    </row>
    <row r="45" spans="1:8" s="4" customFormat="1" ht="12" customHeight="1" x14ac:dyDescent="0.25">
      <c r="B45" s="26"/>
      <c r="C45" s="27"/>
      <c r="D45" s="27"/>
      <c r="E45" s="27"/>
      <c r="F45" s="27"/>
      <c r="G45" s="27"/>
      <c r="H45" s="27"/>
    </row>
    <row r="46" spans="1:8" s="4" customFormat="1" ht="12" customHeight="1" x14ac:dyDescent="0.25">
      <c r="B46" s="20"/>
      <c r="C46" s="21"/>
      <c r="D46" s="21"/>
      <c r="E46" s="21"/>
      <c r="F46" s="21"/>
      <c r="G46" s="21"/>
      <c r="H46" s="21"/>
    </row>
    <row r="47" spans="1:8" s="4" customFormat="1" ht="12" customHeight="1" x14ac:dyDescent="0.25">
      <c r="B47" s="26"/>
      <c r="C47" s="27"/>
      <c r="D47" s="27"/>
      <c r="E47" s="27"/>
      <c r="F47" s="27"/>
      <c r="G47" s="27"/>
      <c r="H47" s="27"/>
    </row>
    <row r="48" spans="1:8" s="4" customFormat="1" ht="12" customHeight="1" x14ac:dyDescent="0.25">
      <c r="B48" s="20"/>
      <c r="C48" s="21"/>
      <c r="D48" s="21"/>
      <c r="E48" s="21"/>
      <c r="F48" s="21"/>
      <c r="G48" s="21"/>
      <c r="H48" s="21"/>
    </row>
    <row r="49" spans="2:8" s="4" customFormat="1" ht="12" customHeight="1" x14ac:dyDescent="0.25">
      <c r="B49" s="26"/>
      <c r="C49" s="27"/>
      <c r="D49" s="27"/>
      <c r="E49" s="27"/>
      <c r="F49" s="27"/>
      <c r="G49" s="27"/>
      <c r="H49" s="27"/>
    </row>
    <row r="50" spans="2:8" s="4" customFormat="1" ht="12" customHeight="1" x14ac:dyDescent="0.25">
      <c r="B50" s="20"/>
      <c r="C50" s="21"/>
      <c r="D50" s="21"/>
      <c r="E50" s="21"/>
      <c r="F50" s="21"/>
      <c r="G50" s="21"/>
      <c r="H50" s="21"/>
    </row>
    <row r="51" spans="2:8" s="4" customFormat="1" ht="12" customHeight="1" x14ac:dyDescent="0.25">
      <c r="B51" s="26"/>
      <c r="C51" s="27"/>
      <c r="D51" s="27"/>
      <c r="E51" s="27"/>
      <c r="F51" s="27"/>
      <c r="G51" s="27"/>
      <c r="H51" s="27"/>
    </row>
    <row r="52" spans="2:8" s="4" customFormat="1" ht="12" customHeight="1" x14ac:dyDescent="0.25">
      <c r="B52" s="20"/>
      <c r="C52" s="21"/>
      <c r="D52" s="21"/>
      <c r="E52" s="21"/>
      <c r="F52" s="21"/>
      <c r="G52" s="21"/>
      <c r="H52" s="21"/>
    </row>
    <row r="53" spans="2:8" s="4" customFormat="1" ht="12" customHeight="1" x14ac:dyDescent="0.25">
      <c r="B53" s="26"/>
      <c r="C53" s="27"/>
      <c r="D53" s="27"/>
      <c r="E53" s="27"/>
      <c r="F53" s="27"/>
      <c r="G53" s="27"/>
      <c r="H53" s="27"/>
    </row>
    <row r="54" spans="2:8" s="4" customFormat="1" ht="12" customHeight="1" x14ac:dyDescent="0.25">
      <c r="B54" s="20"/>
      <c r="C54" s="21"/>
      <c r="D54" s="21"/>
      <c r="E54" s="21"/>
      <c r="F54" s="21"/>
      <c r="G54" s="21"/>
      <c r="H54" s="21"/>
    </row>
    <row r="55" spans="2:8" s="4" customFormat="1" ht="12" customHeight="1" x14ac:dyDescent="0.25">
      <c r="B55" s="26"/>
      <c r="C55" s="27"/>
      <c r="D55" s="27"/>
      <c r="E55" s="27"/>
      <c r="F55" s="27"/>
      <c r="G55" s="27"/>
      <c r="H55" s="27"/>
    </row>
    <row r="56" spans="2:8" s="4" customFormat="1" ht="12" customHeight="1" x14ac:dyDescent="0.25">
      <c r="B56" s="20"/>
      <c r="C56" s="21"/>
      <c r="D56" s="21"/>
      <c r="E56" s="21"/>
      <c r="F56" s="21"/>
      <c r="G56" s="21"/>
      <c r="H56" s="21"/>
    </row>
    <row r="57" spans="2:8" s="4" customFormat="1" ht="12" customHeight="1" x14ac:dyDescent="0.25">
      <c r="B57" s="26"/>
      <c r="C57" s="27"/>
      <c r="D57" s="27"/>
      <c r="E57" s="27"/>
      <c r="F57" s="27"/>
      <c r="G57" s="27"/>
      <c r="H57" s="27"/>
    </row>
    <row r="58" spans="2:8" s="4" customFormat="1" ht="12" customHeight="1" x14ac:dyDescent="0.25">
      <c r="B58" s="20"/>
      <c r="C58" s="21"/>
      <c r="D58" s="21"/>
      <c r="E58" s="21"/>
      <c r="F58" s="21"/>
      <c r="G58" s="21"/>
      <c r="H58" s="21"/>
    </row>
    <row r="59" spans="2:8" s="4" customFormat="1" ht="12" customHeight="1" x14ac:dyDescent="0.25">
      <c r="B59" s="26"/>
      <c r="C59" s="27"/>
      <c r="D59" s="27"/>
      <c r="E59" s="27"/>
      <c r="F59" s="27"/>
      <c r="G59" s="27"/>
      <c r="H59" s="27"/>
    </row>
    <row r="60" spans="2:8" s="5" customFormat="1" ht="20.100000000000001" customHeight="1" x14ac:dyDescent="0.25">
      <c r="B60" s="28" t="s">
        <v>52</v>
      </c>
      <c r="C60" s="28"/>
      <c r="D60" s="29"/>
      <c r="E60" s="30"/>
      <c r="F60" s="31"/>
      <c r="G60" s="31"/>
      <c r="H60" s="32">
        <f>SUM(H5:H59)</f>
        <v>50000</v>
      </c>
    </row>
    <row r="61" spans="2:8" s="2" customFormat="1" ht="15" customHeight="1" x14ac:dyDescent="0.2">
      <c r="H61" s="33" t="s">
        <v>53</v>
      </c>
    </row>
    <row r="62" spans="2:8" s="3" customFormat="1" ht="12" customHeight="1" x14ac:dyDescent="0.2">
      <c r="D62" s="34" t="s">
        <v>54</v>
      </c>
    </row>
    <row r="63" spans="2:8" s="1" customFormat="1" ht="15.75" customHeight="1" x14ac:dyDescent="0.25">
      <c r="B63" s="8" t="s">
        <v>1</v>
      </c>
    </row>
    <row r="64" spans="2:8" s="2" customFormat="1" ht="100.9" customHeight="1" x14ac:dyDescent="0.2">
      <c r="B64" s="10" t="s">
        <v>3</v>
      </c>
    </row>
    <row r="65" spans="1:8" s="3" customFormat="1" ht="15" customHeight="1" x14ac:dyDescent="0.2">
      <c r="H65" s="11" t="s">
        <v>55</v>
      </c>
    </row>
    <row r="66" spans="1:8" s="4" customFormat="1" ht="27.4" customHeight="1" x14ac:dyDescent="0.25">
      <c r="B66" s="12" t="s">
        <v>5</v>
      </c>
      <c r="C66" s="12" t="s">
        <v>6</v>
      </c>
      <c r="D66" s="12" t="s">
        <v>7</v>
      </c>
      <c r="E66" s="12" t="s">
        <v>8</v>
      </c>
      <c r="F66" s="12" t="s">
        <v>9</v>
      </c>
      <c r="G66" s="12" t="s">
        <v>10</v>
      </c>
      <c r="H66" s="13" t="s">
        <v>11</v>
      </c>
    </row>
    <row r="67" spans="1:8" s="4" customFormat="1" ht="12" customHeight="1" x14ac:dyDescent="0.25">
      <c r="A67" s="4">
        <v>210</v>
      </c>
      <c r="B67" s="14" t="s">
        <v>56</v>
      </c>
      <c r="C67" s="16"/>
      <c r="D67" s="16" t="s">
        <v>55</v>
      </c>
      <c r="E67" s="22"/>
      <c r="F67" s="23"/>
      <c r="G67" s="19"/>
      <c r="H67" s="19"/>
    </row>
    <row r="68" spans="1:8" s="4" customFormat="1" ht="12" customHeight="1" x14ac:dyDescent="0.25">
      <c r="B68" s="20"/>
      <c r="C68" s="21"/>
      <c r="D68" s="21"/>
      <c r="E68" s="21"/>
      <c r="F68" s="21"/>
      <c r="G68" s="21"/>
      <c r="H68" s="21"/>
    </row>
    <row r="69" spans="1:8" s="4" customFormat="1" ht="12" customHeight="1" x14ac:dyDescent="0.25">
      <c r="A69" s="4">
        <v>262</v>
      </c>
      <c r="B69" s="14" t="s">
        <v>57</v>
      </c>
      <c r="C69" s="16"/>
      <c r="D69" s="16" t="s">
        <v>58</v>
      </c>
      <c r="E69" s="22"/>
      <c r="F69" s="23"/>
      <c r="G69" s="19"/>
      <c r="H69" s="19"/>
    </row>
    <row r="70" spans="1:8" s="4" customFormat="1" ht="12" customHeight="1" x14ac:dyDescent="0.25">
      <c r="B70" s="20"/>
      <c r="C70" s="21"/>
      <c r="D70" s="21"/>
      <c r="E70" s="21"/>
      <c r="F70" s="21"/>
      <c r="G70" s="21"/>
      <c r="H70" s="21"/>
    </row>
    <row r="71" spans="1:8" s="4" customFormat="1" ht="24" customHeight="1" x14ac:dyDescent="0.25">
      <c r="A71" s="4">
        <v>263</v>
      </c>
      <c r="B71" s="14" t="s">
        <v>59</v>
      </c>
      <c r="C71" s="16"/>
      <c r="D71" s="16" t="s">
        <v>60</v>
      </c>
      <c r="E71" s="22" t="s">
        <v>23</v>
      </c>
      <c r="F71" s="23">
        <v>1</v>
      </c>
      <c r="G71" s="24">
        <v>0</v>
      </c>
      <c r="H71" s="19">
        <f>IF(E71 = CHAR(37), F71*G71/100,F71*G71)</f>
        <v>0</v>
      </c>
    </row>
    <row r="72" spans="1:8" s="4" customFormat="1" ht="12" customHeight="1" x14ac:dyDescent="0.25">
      <c r="B72" s="20"/>
      <c r="C72" s="21"/>
      <c r="D72" s="21"/>
      <c r="E72" s="21"/>
      <c r="F72" s="21"/>
      <c r="G72" s="21"/>
      <c r="H72" s="21"/>
    </row>
    <row r="73" spans="1:8" s="4" customFormat="1" ht="12" customHeight="1" x14ac:dyDescent="0.25">
      <c r="A73" s="4">
        <v>264</v>
      </c>
      <c r="B73" s="14" t="s">
        <v>61</v>
      </c>
      <c r="C73" s="16"/>
      <c r="D73" s="16" t="s">
        <v>62</v>
      </c>
      <c r="E73" s="22" t="s">
        <v>23</v>
      </c>
      <c r="F73" s="23">
        <v>1</v>
      </c>
      <c r="G73" s="24">
        <v>0</v>
      </c>
      <c r="H73" s="19">
        <f>IF(E73 = CHAR(37), F73*G73/100,F73*G73)</f>
        <v>0</v>
      </c>
    </row>
    <row r="74" spans="1:8" s="4" customFormat="1" ht="12" customHeight="1" x14ac:dyDescent="0.25">
      <c r="B74" s="20"/>
      <c r="C74" s="21"/>
      <c r="D74" s="21"/>
      <c r="E74" s="21"/>
      <c r="F74" s="21"/>
      <c r="G74" s="21"/>
      <c r="H74" s="21"/>
    </row>
    <row r="75" spans="1:8" s="4" customFormat="1" ht="12" customHeight="1" x14ac:dyDescent="0.25">
      <c r="A75" s="4">
        <v>268</v>
      </c>
      <c r="B75" s="14" t="s">
        <v>63</v>
      </c>
      <c r="C75" s="16"/>
      <c r="D75" s="16" t="s">
        <v>64</v>
      </c>
      <c r="E75" s="22"/>
      <c r="F75" s="23"/>
      <c r="G75" s="19"/>
      <c r="H75" s="19"/>
    </row>
    <row r="76" spans="1:8" s="4" customFormat="1" ht="12" customHeight="1" x14ac:dyDescent="0.25">
      <c r="B76" s="20"/>
      <c r="C76" s="21"/>
      <c r="D76" s="21"/>
      <c r="E76" s="21"/>
      <c r="F76" s="21"/>
      <c r="G76" s="21"/>
      <c r="H76" s="21"/>
    </row>
    <row r="77" spans="1:8" s="4" customFormat="1" ht="12" customHeight="1" x14ac:dyDescent="0.25">
      <c r="A77" s="4">
        <v>266</v>
      </c>
      <c r="B77" s="14" t="s">
        <v>65</v>
      </c>
      <c r="C77" s="16"/>
      <c r="D77" s="16" t="s">
        <v>66</v>
      </c>
      <c r="E77" s="22" t="s">
        <v>67</v>
      </c>
      <c r="F77" s="23">
        <v>450</v>
      </c>
      <c r="G77" s="24">
        <v>0</v>
      </c>
      <c r="H77" s="19">
        <f>IF(E77 = CHAR(37), F77*G77/100,F77*G77)</f>
        <v>0</v>
      </c>
    </row>
    <row r="78" spans="1:8" s="4" customFormat="1" ht="12" customHeight="1" x14ac:dyDescent="0.25">
      <c r="B78" s="20"/>
      <c r="C78" s="21"/>
      <c r="D78" s="21"/>
      <c r="E78" s="21"/>
      <c r="F78" s="21"/>
      <c r="G78" s="21"/>
      <c r="H78" s="21"/>
    </row>
    <row r="79" spans="1:8" s="4" customFormat="1" ht="12" customHeight="1" x14ac:dyDescent="0.25">
      <c r="A79" s="4">
        <v>261</v>
      </c>
      <c r="B79" s="14"/>
      <c r="C79" s="16"/>
      <c r="D79" s="16"/>
      <c r="E79" s="22"/>
      <c r="F79" s="23"/>
      <c r="G79" s="19"/>
      <c r="H79" s="19"/>
    </row>
    <row r="80" spans="1:8" s="4" customFormat="1" ht="12" customHeight="1" x14ac:dyDescent="0.25">
      <c r="B80" s="20"/>
      <c r="C80" s="21"/>
      <c r="D80" s="21"/>
      <c r="E80" s="21"/>
      <c r="F80" s="21"/>
      <c r="G80" s="21"/>
      <c r="H80" s="21"/>
    </row>
    <row r="81" spans="2:8" s="4" customFormat="1" ht="12" customHeight="1" x14ac:dyDescent="0.25">
      <c r="B81" s="26"/>
      <c r="C81" s="27"/>
      <c r="D81" s="27"/>
      <c r="E81" s="27"/>
      <c r="F81" s="27"/>
      <c r="G81" s="27"/>
      <c r="H81" s="27"/>
    </row>
    <row r="82" spans="2:8" s="4" customFormat="1" ht="12" customHeight="1" x14ac:dyDescent="0.25">
      <c r="B82" s="20"/>
      <c r="C82" s="21"/>
      <c r="D82" s="21"/>
      <c r="E82" s="21"/>
      <c r="F82" s="21"/>
      <c r="G82" s="21"/>
      <c r="H82" s="21"/>
    </row>
    <row r="83" spans="2:8" s="4" customFormat="1" ht="12" customHeight="1" x14ac:dyDescent="0.25">
      <c r="B83" s="26"/>
      <c r="C83" s="27"/>
      <c r="D83" s="27"/>
      <c r="E83" s="27"/>
      <c r="F83" s="27"/>
      <c r="G83" s="27"/>
      <c r="H83" s="27"/>
    </row>
    <row r="84" spans="2:8" s="4" customFormat="1" ht="12" customHeight="1" x14ac:dyDescent="0.25">
      <c r="B84" s="20"/>
      <c r="C84" s="21"/>
      <c r="D84" s="21"/>
      <c r="E84" s="21"/>
      <c r="F84" s="21"/>
      <c r="G84" s="21"/>
      <c r="H84" s="21"/>
    </row>
    <row r="85" spans="2:8" s="4" customFormat="1" ht="12" customHeight="1" x14ac:dyDescent="0.25">
      <c r="B85" s="26"/>
      <c r="C85" s="27"/>
      <c r="D85" s="27"/>
      <c r="E85" s="27"/>
      <c r="F85" s="27"/>
      <c r="G85" s="27"/>
      <c r="H85" s="27"/>
    </row>
    <row r="86" spans="2:8" s="4" customFormat="1" ht="12" customHeight="1" x14ac:dyDescent="0.25">
      <c r="B86" s="20"/>
      <c r="C86" s="21"/>
      <c r="D86" s="21"/>
      <c r="E86" s="21"/>
      <c r="F86" s="21"/>
      <c r="G86" s="21"/>
      <c r="H86" s="21"/>
    </row>
    <row r="87" spans="2:8" s="4" customFormat="1" ht="12" customHeight="1" x14ac:dyDescent="0.25">
      <c r="B87" s="26"/>
      <c r="C87" s="27"/>
      <c r="D87" s="27"/>
      <c r="E87" s="27"/>
      <c r="F87" s="27"/>
      <c r="G87" s="27"/>
      <c r="H87" s="27"/>
    </row>
    <row r="88" spans="2:8" s="4" customFormat="1" ht="12" customHeight="1" x14ac:dyDescent="0.25">
      <c r="B88" s="20"/>
      <c r="C88" s="21"/>
      <c r="D88" s="21"/>
      <c r="E88" s="21"/>
      <c r="F88" s="21"/>
      <c r="G88" s="21"/>
      <c r="H88" s="21"/>
    </row>
    <row r="89" spans="2:8" s="4" customFormat="1" ht="12" customHeight="1" x14ac:dyDescent="0.25">
      <c r="B89" s="26"/>
      <c r="C89" s="27"/>
      <c r="D89" s="27"/>
      <c r="E89" s="27"/>
      <c r="F89" s="27"/>
      <c r="G89" s="27"/>
      <c r="H89" s="27"/>
    </row>
    <row r="90" spans="2:8" s="4" customFormat="1" ht="12" customHeight="1" x14ac:dyDescent="0.25">
      <c r="B90" s="20"/>
      <c r="C90" s="21"/>
      <c r="D90" s="21"/>
      <c r="E90" s="21"/>
      <c r="F90" s="21"/>
      <c r="G90" s="21"/>
      <c r="H90" s="21"/>
    </row>
    <row r="91" spans="2:8" s="4" customFormat="1" ht="12" customHeight="1" x14ac:dyDescent="0.25">
      <c r="B91" s="26"/>
      <c r="C91" s="27"/>
      <c r="D91" s="27"/>
      <c r="E91" s="27"/>
      <c r="F91" s="27"/>
      <c r="G91" s="27"/>
      <c r="H91" s="27"/>
    </row>
    <row r="92" spans="2:8" s="4" customFormat="1" ht="12" customHeight="1" x14ac:dyDescent="0.25">
      <c r="B92" s="20"/>
      <c r="C92" s="21"/>
      <c r="D92" s="21"/>
      <c r="E92" s="21"/>
      <c r="F92" s="21"/>
      <c r="G92" s="21"/>
      <c r="H92" s="21"/>
    </row>
    <row r="93" spans="2:8" s="4" customFormat="1" ht="12" customHeight="1" x14ac:dyDescent="0.25">
      <c r="B93" s="26"/>
      <c r="C93" s="27"/>
      <c r="D93" s="27"/>
      <c r="E93" s="27"/>
      <c r="F93" s="27"/>
      <c r="G93" s="27"/>
      <c r="H93" s="27"/>
    </row>
    <row r="94" spans="2:8" s="4" customFormat="1" ht="12" customHeight="1" x14ac:dyDescent="0.25">
      <c r="B94" s="20"/>
      <c r="C94" s="21"/>
      <c r="D94" s="21"/>
      <c r="E94" s="21"/>
      <c r="F94" s="21"/>
      <c r="G94" s="21"/>
      <c r="H94" s="21"/>
    </row>
    <row r="95" spans="2:8" s="4" customFormat="1" ht="12" customHeight="1" x14ac:dyDescent="0.25">
      <c r="B95" s="26"/>
      <c r="C95" s="27"/>
      <c r="D95" s="27"/>
      <c r="E95" s="27"/>
      <c r="F95" s="27"/>
      <c r="G95" s="27"/>
      <c r="H95" s="27"/>
    </row>
    <row r="96" spans="2:8" s="4" customFormat="1" ht="12" customHeight="1" x14ac:dyDescent="0.25">
      <c r="B96" s="20"/>
      <c r="C96" s="21"/>
      <c r="D96" s="21"/>
      <c r="E96" s="21"/>
      <c r="F96" s="21"/>
      <c r="G96" s="21"/>
      <c r="H96" s="21"/>
    </row>
    <row r="97" spans="2:8" s="4" customFormat="1" ht="12" customHeight="1" x14ac:dyDescent="0.25">
      <c r="B97" s="26"/>
      <c r="C97" s="27"/>
      <c r="D97" s="27"/>
      <c r="E97" s="27"/>
      <c r="F97" s="27"/>
      <c r="G97" s="27"/>
      <c r="H97" s="27"/>
    </row>
    <row r="98" spans="2:8" s="4" customFormat="1" ht="12" customHeight="1" x14ac:dyDescent="0.25">
      <c r="B98" s="20"/>
      <c r="C98" s="21"/>
      <c r="D98" s="21"/>
      <c r="E98" s="21"/>
      <c r="F98" s="21"/>
      <c r="G98" s="21"/>
      <c r="H98" s="21"/>
    </row>
    <row r="99" spans="2:8" s="4" customFormat="1" ht="12" customHeight="1" x14ac:dyDescent="0.25">
      <c r="B99" s="26"/>
      <c r="C99" s="27"/>
      <c r="D99" s="27"/>
      <c r="E99" s="27"/>
      <c r="F99" s="27"/>
      <c r="G99" s="27"/>
      <c r="H99" s="27"/>
    </row>
    <row r="100" spans="2:8" s="4" customFormat="1" ht="12" customHeight="1" x14ac:dyDescent="0.25">
      <c r="B100" s="20"/>
      <c r="C100" s="21"/>
      <c r="D100" s="21"/>
      <c r="E100" s="21"/>
      <c r="F100" s="21"/>
      <c r="G100" s="21"/>
      <c r="H100" s="21"/>
    </row>
    <row r="101" spans="2:8" s="4" customFormat="1" ht="12" customHeight="1" x14ac:dyDescent="0.25">
      <c r="B101" s="26"/>
      <c r="C101" s="27"/>
      <c r="D101" s="27"/>
      <c r="E101" s="27"/>
      <c r="F101" s="27"/>
      <c r="G101" s="27"/>
      <c r="H101" s="27"/>
    </row>
    <row r="102" spans="2:8" s="4" customFormat="1" ht="12" customHeight="1" x14ac:dyDescent="0.25">
      <c r="B102" s="20"/>
      <c r="C102" s="21"/>
      <c r="D102" s="21"/>
      <c r="E102" s="21"/>
      <c r="F102" s="21"/>
      <c r="G102" s="21"/>
      <c r="H102" s="21"/>
    </row>
    <row r="103" spans="2:8" s="4" customFormat="1" ht="12" customHeight="1" x14ac:dyDescent="0.25">
      <c r="B103" s="26"/>
      <c r="C103" s="27"/>
      <c r="D103" s="27"/>
      <c r="E103" s="27"/>
      <c r="F103" s="27"/>
      <c r="G103" s="27"/>
      <c r="H103" s="27"/>
    </row>
    <row r="104" spans="2:8" s="4" customFormat="1" ht="12" customHeight="1" x14ac:dyDescent="0.25">
      <c r="B104" s="20"/>
      <c r="C104" s="21"/>
      <c r="D104" s="21"/>
      <c r="E104" s="21"/>
      <c r="F104" s="21"/>
      <c r="G104" s="21"/>
      <c r="H104" s="21"/>
    </row>
    <row r="105" spans="2:8" s="4" customFormat="1" ht="12" customHeight="1" x14ac:dyDescent="0.25">
      <c r="B105" s="26"/>
      <c r="C105" s="27"/>
      <c r="D105" s="27"/>
      <c r="E105" s="27"/>
      <c r="F105" s="27"/>
      <c r="G105" s="27"/>
      <c r="H105" s="27"/>
    </row>
    <row r="106" spans="2:8" s="4" customFormat="1" ht="12" customHeight="1" x14ac:dyDescent="0.25">
      <c r="B106" s="20"/>
      <c r="C106" s="21"/>
      <c r="D106" s="21"/>
      <c r="E106" s="21"/>
      <c r="F106" s="21"/>
      <c r="G106" s="21"/>
      <c r="H106" s="21"/>
    </row>
    <row r="107" spans="2:8" s="4" customFormat="1" ht="12" customHeight="1" x14ac:dyDescent="0.25">
      <c r="B107" s="26"/>
      <c r="C107" s="27"/>
      <c r="D107" s="27"/>
      <c r="E107" s="27"/>
      <c r="F107" s="27"/>
      <c r="G107" s="27"/>
      <c r="H107" s="27"/>
    </row>
    <row r="108" spans="2:8" s="4" customFormat="1" ht="12" customHeight="1" x14ac:dyDescent="0.25">
      <c r="B108" s="20"/>
      <c r="C108" s="21"/>
      <c r="D108" s="21"/>
      <c r="E108" s="21"/>
      <c r="F108" s="21"/>
      <c r="G108" s="21"/>
      <c r="H108" s="21"/>
    </row>
    <row r="109" spans="2:8" s="4" customFormat="1" ht="12" customHeight="1" x14ac:dyDescent="0.25">
      <c r="B109" s="26"/>
      <c r="C109" s="27"/>
      <c r="D109" s="27"/>
      <c r="E109" s="27"/>
      <c r="F109" s="27"/>
      <c r="G109" s="27"/>
      <c r="H109" s="27"/>
    </row>
    <row r="110" spans="2:8" s="4" customFormat="1" ht="12" customHeight="1" x14ac:dyDescent="0.25">
      <c r="B110" s="20"/>
      <c r="C110" s="21"/>
      <c r="D110" s="21"/>
      <c r="E110" s="21"/>
      <c r="F110" s="21"/>
      <c r="G110" s="21"/>
      <c r="H110" s="21"/>
    </row>
    <row r="111" spans="2:8" s="4" customFormat="1" ht="12" customHeight="1" x14ac:dyDescent="0.25">
      <c r="B111" s="26"/>
      <c r="C111" s="27"/>
      <c r="D111" s="27"/>
      <c r="E111" s="27"/>
      <c r="F111" s="27"/>
      <c r="G111" s="27"/>
      <c r="H111" s="27"/>
    </row>
    <row r="112" spans="2:8" s="4" customFormat="1" ht="12" customHeight="1" x14ac:dyDescent="0.25">
      <c r="B112" s="20"/>
      <c r="C112" s="21"/>
      <c r="D112" s="21"/>
      <c r="E112" s="21"/>
      <c r="F112" s="21"/>
      <c r="G112" s="21"/>
      <c r="H112" s="21"/>
    </row>
    <row r="113" spans="2:8" s="4" customFormat="1" ht="12" customHeight="1" x14ac:dyDescent="0.25">
      <c r="B113" s="26"/>
      <c r="C113" s="27"/>
      <c r="D113" s="27"/>
      <c r="E113" s="27"/>
      <c r="F113" s="27"/>
      <c r="G113" s="27"/>
      <c r="H113" s="27"/>
    </row>
    <row r="114" spans="2:8" s="4" customFormat="1" ht="12" customHeight="1" x14ac:dyDescent="0.25">
      <c r="B114" s="20"/>
      <c r="C114" s="21"/>
      <c r="D114" s="21"/>
      <c r="E114" s="21"/>
      <c r="F114" s="21"/>
      <c r="G114" s="21"/>
      <c r="H114" s="21"/>
    </row>
    <row r="115" spans="2:8" s="4" customFormat="1" ht="12" customHeight="1" x14ac:dyDescent="0.25">
      <c r="B115" s="26"/>
      <c r="C115" s="27"/>
      <c r="D115" s="27"/>
      <c r="E115" s="27"/>
      <c r="F115" s="27"/>
      <c r="G115" s="27"/>
      <c r="H115" s="27"/>
    </row>
    <row r="116" spans="2:8" s="4" customFormat="1" ht="12" customHeight="1" x14ac:dyDescent="0.25">
      <c r="B116" s="20"/>
      <c r="C116" s="21"/>
      <c r="D116" s="21"/>
      <c r="E116" s="21"/>
      <c r="F116" s="21"/>
      <c r="G116" s="21"/>
      <c r="H116" s="21"/>
    </row>
    <row r="117" spans="2:8" s="4" customFormat="1" ht="12" customHeight="1" x14ac:dyDescent="0.25">
      <c r="B117" s="26"/>
      <c r="C117" s="27"/>
      <c r="D117" s="27"/>
      <c r="E117" s="27"/>
      <c r="F117" s="27"/>
      <c r="G117" s="27"/>
      <c r="H117" s="27"/>
    </row>
    <row r="118" spans="2:8" s="4" customFormat="1" ht="12" customHeight="1" x14ac:dyDescent="0.25">
      <c r="B118" s="20"/>
      <c r="C118" s="21"/>
      <c r="D118" s="21"/>
      <c r="E118" s="21"/>
      <c r="F118" s="21"/>
      <c r="G118" s="21"/>
      <c r="H118" s="21"/>
    </row>
    <row r="119" spans="2:8" s="4" customFormat="1" ht="12" customHeight="1" x14ac:dyDescent="0.25">
      <c r="B119" s="26"/>
      <c r="C119" s="27"/>
      <c r="D119" s="27"/>
      <c r="E119" s="27"/>
      <c r="F119" s="27"/>
      <c r="G119" s="27"/>
      <c r="H119" s="27"/>
    </row>
    <row r="120" spans="2:8" s="4" customFormat="1" ht="12" customHeight="1" x14ac:dyDescent="0.25">
      <c r="B120" s="20"/>
      <c r="C120" s="21"/>
      <c r="D120" s="21"/>
      <c r="E120" s="21"/>
      <c r="F120" s="21"/>
      <c r="G120" s="21"/>
      <c r="H120" s="21"/>
    </row>
    <row r="121" spans="2:8" s="4" customFormat="1" ht="12" customHeight="1" x14ac:dyDescent="0.25">
      <c r="B121" s="26"/>
      <c r="C121" s="27"/>
      <c r="D121" s="27"/>
      <c r="E121" s="27"/>
      <c r="F121" s="27"/>
      <c r="G121" s="27"/>
      <c r="H121" s="27"/>
    </row>
    <row r="122" spans="2:8" s="4" customFormat="1" ht="12" customHeight="1" x14ac:dyDescent="0.25">
      <c r="B122" s="20"/>
      <c r="C122" s="21"/>
      <c r="D122" s="21"/>
      <c r="E122" s="21"/>
      <c r="F122" s="21"/>
      <c r="G122" s="21"/>
      <c r="H122" s="21"/>
    </row>
    <row r="123" spans="2:8" s="4" customFormat="1" ht="12" customHeight="1" x14ac:dyDescent="0.25">
      <c r="B123" s="26"/>
      <c r="C123" s="27"/>
      <c r="D123" s="27"/>
      <c r="E123" s="27"/>
      <c r="F123" s="27"/>
      <c r="G123" s="27"/>
      <c r="H123" s="27"/>
    </row>
    <row r="124" spans="2:8" s="5" customFormat="1" ht="20.100000000000001" customHeight="1" x14ac:dyDescent="0.25">
      <c r="B124" s="28" t="s">
        <v>52</v>
      </c>
      <c r="C124" s="28"/>
      <c r="D124" s="29"/>
      <c r="E124" s="30"/>
      <c r="F124" s="31"/>
      <c r="G124" s="31"/>
      <c r="H124" s="32">
        <f>SUM(H67:H123)</f>
        <v>0</v>
      </c>
    </row>
    <row r="125" spans="2:8" s="2" customFormat="1" ht="15" customHeight="1" x14ac:dyDescent="0.2">
      <c r="H125" s="33" t="s">
        <v>53</v>
      </c>
    </row>
    <row r="126" spans="2:8" s="3" customFormat="1" ht="12" customHeight="1" x14ac:dyDescent="0.2">
      <c r="D126" s="34" t="s">
        <v>68</v>
      </c>
    </row>
    <row r="127" spans="2:8" s="1" customFormat="1" ht="15.75" customHeight="1" x14ac:dyDescent="0.25">
      <c r="B127" s="8" t="s">
        <v>1</v>
      </c>
    </row>
    <row r="128" spans="2:8" s="2" customFormat="1" ht="100.9" customHeight="1" x14ac:dyDescent="0.2">
      <c r="B128" s="10" t="s">
        <v>3</v>
      </c>
    </row>
    <row r="129" spans="1:8" s="3" customFormat="1" ht="15" customHeight="1" x14ac:dyDescent="0.2">
      <c r="H129" s="11" t="s">
        <v>69</v>
      </c>
    </row>
    <row r="130" spans="1:8" s="4" customFormat="1" ht="27.4" customHeight="1" x14ac:dyDescent="0.25">
      <c r="B130" s="12" t="s">
        <v>5</v>
      </c>
      <c r="C130" s="12" t="s">
        <v>6</v>
      </c>
      <c r="D130" s="12" t="s">
        <v>7</v>
      </c>
      <c r="E130" s="12" t="s">
        <v>8</v>
      </c>
      <c r="F130" s="12" t="s">
        <v>9</v>
      </c>
      <c r="G130" s="12" t="s">
        <v>10</v>
      </c>
      <c r="H130" s="13" t="s">
        <v>11</v>
      </c>
    </row>
    <row r="131" spans="1:8" s="4" customFormat="1" ht="12" customHeight="1" x14ac:dyDescent="0.25">
      <c r="A131" s="4">
        <v>211</v>
      </c>
      <c r="B131" s="14" t="s">
        <v>70</v>
      </c>
      <c r="C131" s="16"/>
      <c r="D131" s="16" t="s">
        <v>69</v>
      </c>
      <c r="E131" s="22"/>
      <c r="F131" s="23"/>
      <c r="G131" s="19"/>
      <c r="H131" s="19"/>
    </row>
    <row r="132" spans="1:8" s="4" customFormat="1" ht="12" customHeight="1" x14ac:dyDescent="0.25">
      <c r="B132" s="20"/>
      <c r="C132" s="21"/>
      <c r="D132" s="21"/>
      <c r="E132" s="21"/>
      <c r="F132" s="21"/>
      <c r="G132" s="21"/>
      <c r="H132" s="21"/>
    </row>
    <row r="133" spans="1:8" s="4" customFormat="1" ht="12" customHeight="1" x14ac:dyDescent="0.25">
      <c r="A133" s="4">
        <v>217</v>
      </c>
      <c r="B133" s="14" t="s">
        <v>71</v>
      </c>
      <c r="C133" s="16"/>
      <c r="D133" s="16" t="s">
        <v>72</v>
      </c>
      <c r="E133" s="22"/>
      <c r="F133" s="23"/>
      <c r="G133" s="19"/>
      <c r="H133" s="19"/>
    </row>
    <row r="134" spans="1:8" s="4" customFormat="1" ht="12" customHeight="1" x14ac:dyDescent="0.25">
      <c r="B134" s="20"/>
      <c r="C134" s="21"/>
      <c r="D134" s="21"/>
      <c r="E134" s="21"/>
      <c r="F134" s="21"/>
      <c r="G134" s="21"/>
      <c r="H134" s="21"/>
    </row>
    <row r="135" spans="1:8" s="4" customFormat="1" ht="24" customHeight="1" x14ac:dyDescent="0.25">
      <c r="A135" s="4">
        <v>215</v>
      </c>
      <c r="B135" s="14" t="s">
        <v>73</v>
      </c>
      <c r="C135" s="16"/>
      <c r="D135" s="16" t="s">
        <v>74</v>
      </c>
      <c r="E135" s="22" t="s">
        <v>75</v>
      </c>
      <c r="F135" s="23">
        <v>2660</v>
      </c>
      <c r="G135" s="24">
        <v>0</v>
      </c>
      <c r="H135" s="19">
        <f>IF(E135 = CHAR(37), F135*G135/100,F135*G135)</f>
        <v>0</v>
      </c>
    </row>
    <row r="136" spans="1:8" s="4" customFormat="1" ht="12" customHeight="1" x14ac:dyDescent="0.25">
      <c r="B136" s="20"/>
      <c r="C136" s="21"/>
      <c r="D136" s="21"/>
      <c r="E136" s="21"/>
      <c r="F136" s="21"/>
      <c r="G136" s="21"/>
      <c r="H136" s="21"/>
    </row>
    <row r="137" spans="1:8" s="4" customFormat="1" ht="24" customHeight="1" x14ac:dyDescent="0.25">
      <c r="A137" s="4">
        <v>222</v>
      </c>
      <c r="B137" s="14" t="s">
        <v>76</v>
      </c>
      <c r="C137" s="16"/>
      <c r="D137" s="16" t="s">
        <v>77</v>
      </c>
      <c r="E137" s="22" t="s">
        <v>75</v>
      </c>
      <c r="F137" s="23">
        <v>2660</v>
      </c>
      <c r="G137" s="24">
        <v>0</v>
      </c>
      <c r="H137" s="19">
        <f>IF(E137 = CHAR(37), F137*G137/100,F137*G137)</f>
        <v>0</v>
      </c>
    </row>
    <row r="138" spans="1:8" s="4" customFormat="1" ht="12" customHeight="1" x14ac:dyDescent="0.25">
      <c r="B138" s="20"/>
      <c r="C138" s="21"/>
      <c r="D138" s="21"/>
      <c r="E138" s="21"/>
      <c r="F138" s="21"/>
      <c r="G138" s="21"/>
      <c r="H138" s="21"/>
    </row>
    <row r="139" spans="1:8" s="4" customFormat="1" ht="36" customHeight="1" x14ac:dyDescent="0.25">
      <c r="A139" s="4">
        <v>216</v>
      </c>
      <c r="B139" s="14" t="s">
        <v>78</v>
      </c>
      <c r="C139" s="16"/>
      <c r="D139" s="16" t="s">
        <v>79</v>
      </c>
      <c r="E139" s="22" t="s">
        <v>80</v>
      </c>
      <c r="F139" s="23">
        <v>320</v>
      </c>
      <c r="G139" s="24">
        <v>0</v>
      </c>
      <c r="H139" s="19">
        <f>IF(E139 = CHAR(37), F139*G139/100,F139*G139)</f>
        <v>0</v>
      </c>
    </row>
    <row r="140" spans="1:8" s="4" customFormat="1" ht="12" customHeight="1" x14ac:dyDescent="0.25">
      <c r="B140" s="20"/>
      <c r="C140" s="21"/>
      <c r="D140" s="21"/>
      <c r="E140" s="21"/>
      <c r="F140" s="21"/>
      <c r="G140" s="21"/>
      <c r="H140" s="21"/>
    </row>
    <row r="141" spans="1:8" s="4" customFormat="1" ht="36" customHeight="1" x14ac:dyDescent="0.25">
      <c r="A141" s="4">
        <v>228</v>
      </c>
      <c r="B141" s="14" t="s">
        <v>81</v>
      </c>
      <c r="C141" s="16"/>
      <c r="D141" s="16" t="s">
        <v>82</v>
      </c>
      <c r="E141" s="22" t="s">
        <v>75</v>
      </c>
      <c r="F141" s="23">
        <v>530</v>
      </c>
      <c r="G141" s="24">
        <v>0</v>
      </c>
      <c r="H141" s="19">
        <f>IF(E141 = CHAR(37), F141*G141/100,F141*G141)</f>
        <v>0</v>
      </c>
    </row>
    <row r="142" spans="1:8" s="4" customFormat="1" ht="12" customHeight="1" x14ac:dyDescent="0.25">
      <c r="B142" s="20"/>
      <c r="C142" s="21"/>
      <c r="D142" s="21"/>
      <c r="E142" s="21"/>
      <c r="F142" s="21"/>
      <c r="G142" s="21"/>
      <c r="H142" s="21"/>
    </row>
    <row r="143" spans="1:8" s="4" customFormat="1" ht="24" customHeight="1" x14ac:dyDescent="0.25">
      <c r="A143" s="4">
        <v>218</v>
      </c>
      <c r="B143" s="14" t="s">
        <v>83</v>
      </c>
      <c r="C143" s="16"/>
      <c r="D143" s="16" t="s">
        <v>84</v>
      </c>
      <c r="E143" s="22" t="s">
        <v>75</v>
      </c>
      <c r="F143" s="23">
        <v>530</v>
      </c>
      <c r="G143" s="24">
        <v>0</v>
      </c>
      <c r="H143" s="19">
        <f>IF(E143 = CHAR(37), F143*G143/100,F143*G143)</f>
        <v>0</v>
      </c>
    </row>
    <row r="144" spans="1:8" s="4" customFormat="1" ht="12" customHeight="1" x14ac:dyDescent="0.25">
      <c r="B144" s="20"/>
      <c r="C144" s="21"/>
      <c r="D144" s="21"/>
      <c r="E144" s="21"/>
      <c r="F144" s="21"/>
      <c r="G144" s="21"/>
      <c r="H144" s="21"/>
    </row>
    <row r="145" spans="1:8" s="4" customFormat="1" ht="36" customHeight="1" x14ac:dyDescent="0.25">
      <c r="A145" s="4">
        <v>219</v>
      </c>
      <c r="B145" s="14" t="s">
        <v>85</v>
      </c>
      <c r="C145" s="16"/>
      <c r="D145" s="16" t="s">
        <v>86</v>
      </c>
      <c r="E145" s="22" t="s">
        <v>67</v>
      </c>
      <c r="F145" s="23">
        <v>420</v>
      </c>
      <c r="G145" s="24">
        <v>0</v>
      </c>
      <c r="H145" s="19">
        <f>IF(E145 = CHAR(37), F145*G145/100,F145*G145)</f>
        <v>0</v>
      </c>
    </row>
    <row r="146" spans="1:8" s="4" customFormat="1" ht="12" customHeight="1" x14ac:dyDescent="0.25">
      <c r="B146" s="20"/>
      <c r="C146" s="21"/>
      <c r="D146" s="21"/>
      <c r="E146" s="21"/>
      <c r="F146" s="21"/>
      <c r="G146" s="21"/>
      <c r="H146" s="21"/>
    </row>
    <row r="147" spans="1:8" s="4" customFormat="1" ht="24" customHeight="1" x14ac:dyDescent="0.25">
      <c r="A147" s="4">
        <v>226</v>
      </c>
      <c r="B147" s="14" t="s">
        <v>87</v>
      </c>
      <c r="C147" s="16"/>
      <c r="D147" s="16" t="s">
        <v>88</v>
      </c>
      <c r="E147" s="22" t="s">
        <v>75</v>
      </c>
      <c r="F147" s="23">
        <v>200</v>
      </c>
      <c r="G147" s="24">
        <v>0</v>
      </c>
      <c r="H147" s="19">
        <f>IF(E147 = CHAR(37), F147*G147/100,F147*G147)</f>
        <v>0</v>
      </c>
    </row>
    <row r="148" spans="1:8" s="4" customFormat="1" ht="12" customHeight="1" x14ac:dyDescent="0.25">
      <c r="B148" s="20"/>
      <c r="C148" s="21"/>
      <c r="D148" s="21"/>
      <c r="E148" s="21"/>
      <c r="F148" s="21"/>
      <c r="G148" s="21"/>
      <c r="H148" s="21"/>
    </row>
    <row r="149" spans="1:8" s="4" customFormat="1" ht="24" customHeight="1" x14ac:dyDescent="0.25">
      <c r="A149" s="4">
        <v>272</v>
      </c>
      <c r="B149" s="14" t="s">
        <v>89</v>
      </c>
      <c r="C149" s="16"/>
      <c r="D149" s="16" t="s">
        <v>90</v>
      </c>
      <c r="E149" s="22" t="s">
        <v>23</v>
      </c>
      <c r="F149" s="23">
        <v>1</v>
      </c>
      <c r="G149" s="24">
        <v>0</v>
      </c>
      <c r="H149" s="19">
        <f>IF(E149 = CHAR(37), F149*G149/100,F149*G149)</f>
        <v>0</v>
      </c>
    </row>
    <row r="150" spans="1:8" s="4" customFormat="1" ht="12" customHeight="1" x14ac:dyDescent="0.25">
      <c r="B150" s="20"/>
      <c r="C150" s="21"/>
      <c r="D150" s="21"/>
      <c r="E150" s="21"/>
      <c r="F150" s="21"/>
      <c r="G150" s="21"/>
      <c r="H150" s="21"/>
    </row>
    <row r="151" spans="1:8" s="4" customFormat="1" ht="24" customHeight="1" x14ac:dyDescent="0.25">
      <c r="A151" s="4">
        <v>274</v>
      </c>
      <c r="B151" s="14" t="s">
        <v>91</v>
      </c>
      <c r="C151" s="16"/>
      <c r="D151" s="16" t="s">
        <v>92</v>
      </c>
      <c r="E151" s="22" t="s">
        <v>67</v>
      </c>
      <c r="F151" s="23">
        <v>241</v>
      </c>
      <c r="G151" s="24">
        <v>0</v>
      </c>
      <c r="H151" s="19">
        <f>IF(E151 = CHAR(37), F151*G151/100,F151*G151)</f>
        <v>0</v>
      </c>
    </row>
    <row r="152" spans="1:8" s="4" customFormat="1" ht="12" customHeight="1" x14ac:dyDescent="0.25">
      <c r="B152" s="20"/>
      <c r="C152" s="21"/>
      <c r="D152" s="21"/>
      <c r="E152" s="21"/>
      <c r="F152" s="21"/>
      <c r="G152" s="21"/>
      <c r="H152" s="21"/>
    </row>
    <row r="153" spans="1:8" s="4" customFormat="1" ht="12" customHeight="1" x14ac:dyDescent="0.25">
      <c r="A153" s="4">
        <v>220</v>
      </c>
      <c r="B153" s="14" t="s">
        <v>93</v>
      </c>
      <c r="C153" s="16"/>
      <c r="D153" s="16" t="s">
        <v>94</v>
      </c>
      <c r="E153" s="22"/>
      <c r="F153" s="23"/>
      <c r="G153" s="19"/>
      <c r="H153" s="19"/>
    </row>
    <row r="154" spans="1:8" s="4" customFormat="1" ht="12" customHeight="1" x14ac:dyDescent="0.25">
      <c r="B154" s="20"/>
      <c r="C154" s="21"/>
      <c r="D154" s="21"/>
      <c r="E154" s="21"/>
      <c r="F154" s="21"/>
      <c r="G154" s="21"/>
      <c r="H154" s="21"/>
    </row>
    <row r="155" spans="1:8" s="4" customFormat="1" ht="36" customHeight="1" x14ac:dyDescent="0.25">
      <c r="A155" s="4">
        <v>221</v>
      </c>
      <c r="B155" s="14" t="s">
        <v>95</v>
      </c>
      <c r="C155" s="16"/>
      <c r="D155" s="16" t="s">
        <v>96</v>
      </c>
      <c r="E155" s="22" t="s">
        <v>80</v>
      </c>
      <c r="F155" s="23">
        <v>320</v>
      </c>
      <c r="G155" s="24">
        <v>0</v>
      </c>
      <c r="H155" s="19">
        <f>IF(E155 = CHAR(37), F155*G155/100,F155*G155)</f>
        <v>0</v>
      </c>
    </row>
    <row r="156" spans="1:8" s="4" customFormat="1" ht="12" customHeight="1" x14ac:dyDescent="0.25">
      <c r="B156" s="20"/>
      <c r="C156" s="21"/>
      <c r="D156" s="21"/>
      <c r="E156" s="21"/>
      <c r="F156" s="21"/>
      <c r="G156" s="21"/>
      <c r="H156" s="21"/>
    </row>
    <row r="157" spans="1:8" s="4" customFormat="1" ht="36" customHeight="1" x14ac:dyDescent="0.25">
      <c r="A157" s="4">
        <v>223</v>
      </c>
      <c r="B157" s="14" t="s">
        <v>97</v>
      </c>
      <c r="C157" s="16"/>
      <c r="D157" s="16" t="s">
        <v>98</v>
      </c>
      <c r="E157" s="22" t="s">
        <v>75</v>
      </c>
      <c r="F157" s="23">
        <v>2660</v>
      </c>
      <c r="G157" s="24">
        <v>0</v>
      </c>
      <c r="H157" s="19">
        <f>IF(E157 = CHAR(37), F157*G157/100,F157*G157)</f>
        <v>0</v>
      </c>
    </row>
    <row r="158" spans="1:8" s="4" customFormat="1" ht="12" customHeight="1" x14ac:dyDescent="0.25">
      <c r="B158" s="20"/>
      <c r="C158" s="21"/>
      <c r="D158" s="21"/>
      <c r="E158" s="21"/>
      <c r="F158" s="21"/>
      <c r="G158" s="21"/>
      <c r="H158" s="21"/>
    </row>
    <row r="159" spans="1:8" s="4" customFormat="1" ht="36" customHeight="1" x14ac:dyDescent="0.25">
      <c r="A159" s="4">
        <v>314</v>
      </c>
      <c r="B159" s="14" t="s">
        <v>99</v>
      </c>
      <c r="C159" s="16"/>
      <c r="D159" s="16" t="s">
        <v>100</v>
      </c>
      <c r="E159" s="22" t="s">
        <v>75</v>
      </c>
      <c r="F159" s="23">
        <v>100</v>
      </c>
      <c r="G159" s="24">
        <v>0</v>
      </c>
      <c r="H159" s="19">
        <f>IF(E159 = CHAR(37), F159*G159/100,F159*G159)</f>
        <v>0</v>
      </c>
    </row>
    <row r="160" spans="1:8" s="4" customFormat="1" ht="12" customHeight="1" x14ac:dyDescent="0.25">
      <c r="B160" s="20"/>
      <c r="C160" s="21"/>
      <c r="D160" s="21"/>
      <c r="E160" s="21"/>
      <c r="F160" s="21"/>
      <c r="G160" s="21"/>
      <c r="H160" s="21"/>
    </row>
    <row r="161" spans="1:8" s="4" customFormat="1" ht="24" customHeight="1" x14ac:dyDescent="0.25">
      <c r="A161" s="4">
        <v>224</v>
      </c>
      <c r="B161" s="14" t="s">
        <v>101</v>
      </c>
      <c r="C161" s="16"/>
      <c r="D161" s="16" t="s">
        <v>102</v>
      </c>
      <c r="E161" s="22" t="s">
        <v>67</v>
      </c>
      <c r="F161" s="23">
        <v>1110</v>
      </c>
      <c r="G161" s="24">
        <v>0</v>
      </c>
      <c r="H161" s="19">
        <f>IF(E161 = CHAR(37), F161*G161/100,F161*G161)</f>
        <v>0</v>
      </c>
    </row>
    <row r="162" spans="1:8" s="4" customFormat="1" ht="12" customHeight="1" x14ac:dyDescent="0.25">
      <c r="B162" s="20"/>
      <c r="C162" s="21"/>
      <c r="D162" s="21"/>
      <c r="E162" s="21"/>
      <c r="F162" s="21"/>
      <c r="G162" s="21"/>
      <c r="H162" s="21"/>
    </row>
    <row r="163" spans="1:8" s="4" customFormat="1" ht="24" customHeight="1" x14ac:dyDescent="0.25">
      <c r="A163" s="4">
        <v>246</v>
      </c>
      <c r="B163" s="14" t="s">
        <v>103</v>
      </c>
      <c r="C163" s="16"/>
      <c r="D163" s="16" t="s">
        <v>104</v>
      </c>
      <c r="E163" s="22" t="s">
        <v>105</v>
      </c>
      <c r="F163" s="23">
        <v>16</v>
      </c>
      <c r="G163" s="24">
        <v>0</v>
      </c>
      <c r="H163" s="19">
        <f>IF(E163 = CHAR(37), F163*G163/100,F163*G163)</f>
        <v>0</v>
      </c>
    </row>
    <row r="164" spans="1:8" s="4" customFormat="1" ht="12" customHeight="1" x14ac:dyDescent="0.25">
      <c r="B164" s="20"/>
      <c r="C164" s="21"/>
      <c r="D164" s="21"/>
      <c r="E164" s="21"/>
      <c r="F164" s="21"/>
      <c r="G164" s="21"/>
      <c r="H164" s="21"/>
    </row>
    <row r="165" spans="1:8" s="4" customFormat="1" ht="36" customHeight="1" x14ac:dyDescent="0.25">
      <c r="A165" s="4">
        <v>225</v>
      </c>
      <c r="B165" s="14" t="s">
        <v>106</v>
      </c>
      <c r="C165" s="16"/>
      <c r="D165" s="16" t="s">
        <v>107</v>
      </c>
      <c r="E165" s="22" t="s">
        <v>67</v>
      </c>
      <c r="F165" s="23">
        <v>420</v>
      </c>
      <c r="G165" s="24">
        <v>0</v>
      </c>
      <c r="H165" s="19">
        <f>IF(E165 = CHAR(37), F165*G165/100,F165*G165)</f>
        <v>0</v>
      </c>
    </row>
    <row r="166" spans="1:8" s="4" customFormat="1" ht="12" customHeight="1" x14ac:dyDescent="0.25">
      <c r="B166" s="20"/>
      <c r="C166" s="21"/>
      <c r="D166" s="21"/>
      <c r="E166" s="21"/>
      <c r="F166" s="21"/>
      <c r="G166" s="21"/>
      <c r="H166" s="21"/>
    </row>
    <row r="167" spans="1:8" s="5" customFormat="1" ht="20.100000000000001" customHeight="1" x14ac:dyDescent="0.25">
      <c r="B167" s="28" t="s">
        <v>108</v>
      </c>
      <c r="C167" s="28"/>
      <c r="D167" s="29"/>
      <c r="E167" s="30"/>
      <c r="F167" s="31"/>
      <c r="G167" s="31"/>
      <c r="H167" s="32">
        <f>SUM(H131:H166)</f>
        <v>0</v>
      </c>
    </row>
    <row r="168" spans="1:8" s="2" customFormat="1" ht="15" customHeight="1" x14ac:dyDescent="0.2">
      <c r="H168" s="33" t="s">
        <v>53</v>
      </c>
    </row>
    <row r="169" spans="1:8" s="3" customFormat="1" ht="12" customHeight="1" x14ac:dyDescent="0.2">
      <c r="D169" s="34" t="s">
        <v>109</v>
      </c>
    </row>
    <row r="170" spans="1:8" s="1" customFormat="1" ht="15.75" customHeight="1" x14ac:dyDescent="0.25">
      <c r="B170" s="8" t="s">
        <v>1</v>
      </c>
    </row>
    <row r="171" spans="1:8" s="2" customFormat="1" ht="100.9" customHeight="1" x14ac:dyDescent="0.2">
      <c r="B171" s="10" t="s">
        <v>3</v>
      </c>
    </row>
    <row r="172" spans="1:8" s="3" customFormat="1" ht="15" customHeight="1" x14ac:dyDescent="0.2">
      <c r="H172" s="11" t="s">
        <v>69</v>
      </c>
    </row>
    <row r="173" spans="1:8" s="4" customFormat="1" ht="27.4" customHeight="1" x14ac:dyDescent="0.25">
      <c r="B173" s="12" t="s">
        <v>5</v>
      </c>
      <c r="C173" s="12" t="s">
        <v>6</v>
      </c>
      <c r="D173" s="12" t="s">
        <v>7</v>
      </c>
      <c r="E173" s="12" t="s">
        <v>8</v>
      </c>
      <c r="F173" s="12" t="s">
        <v>9</v>
      </c>
      <c r="G173" s="12" t="s">
        <v>10</v>
      </c>
      <c r="H173" s="13" t="s">
        <v>11</v>
      </c>
    </row>
    <row r="174" spans="1:8" s="5" customFormat="1" ht="20.100000000000001" customHeight="1" x14ac:dyDescent="0.25">
      <c r="B174" s="28" t="s">
        <v>110</v>
      </c>
      <c r="C174" s="28"/>
      <c r="D174" s="29"/>
      <c r="E174" s="30"/>
      <c r="F174" s="31"/>
      <c r="G174" s="31"/>
      <c r="H174" s="32">
        <f>H167</f>
        <v>0</v>
      </c>
    </row>
    <row r="175" spans="1:8" s="4" customFormat="1" ht="36" customHeight="1" x14ac:dyDescent="0.25">
      <c r="A175" s="4">
        <v>227</v>
      </c>
      <c r="B175" s="14" t="s">
        <v>111</v>
      </c>
      <c r="C175" s="16"/>
      <c r="D175" s="16" t="s">
        <v>112</v>
      </c>
      <c r="E175" s="22" t="s">
        <v>75</v>
      </c>
      <c r="F175" s="23">
        <v>530</v>
      </c>
      <c r="G175" s="24">
        <v>0</v>
      </c>
      <c r="H175" s="19">
        <f>IF(E175 = CHAR(37), F175*G175/100,F175*G175)</f>
        <v>0</v>
      </c>
    </row>
    <row r="176" spans="1:8" s="4" customFormat="1" ht="12" customHeight="1" x14ac:dyDescent="0.25">
      <c r="B176" s="20"/>
      <c r="C176" s="21"/>
      <c r="D176" s="21"/>
      <c r="E176" s="21"/>
      <c r="F176" s="21"/>
      <c r="G176" s="21"/>
      <c r="H176" s="21"/>
    </row>
    <row r="177" spans="1:8" s="4" customFormat="1" ht="24" customHeight="1" x14ac:dyDescent="0.25">
      <c r="A177" s="4">
        <v>260</v>
      </c>
      <c r="B177" s="14" t="s">
        <v>113</v>
      </c>
      <c r="C177" s="16"/>
      <c r="D177" s="16" t="s">
        <v>114</v>
      </c>
      <c r="E177" s="22" t="s">
        <v>105</v>
      </c>
      <c r="F177" s="23">
        <v>100</v>
      </c>
      <c r="G177" s="24">
        <v>0</v>
      </c>
      <c r="H177" s="19">
        <f>IF(E177 = CHAR(37), F177*G177/100,F177*G177)</f>
        <v>0</v>
      </c>
    </row>
    <row r="178" spans="1:8" s="4" customFormat="1" ht="12" customHeight="1" x14ac:dyDescent="0.25">
      <c r="B178" s="20"/>
      <c r="C178" s="21"/>
      <c r="D178" s="21"/>
      <c r="E178" s="21"/>
      <c r="F178" s="21"/>
      <c r="G178" s="21"/>
      <c r="H178" s="21"/>
    </row>
    <row r="179" spans="1:8" s="4" customFormat="1" ht="12" customHeight="1" x14ac:dyDescent="0.25">
      <c r="A179" s="4">
        <v>275</v>
      </c>
      <c r="B179" s="14" t="s">
        <v>115</v>
      </c>
      <c r="C179" s="16"/>
      <c r="D179" s="16" t="s">
        <v>116</v>
      </c>
      <c r="E179" s="22" t="s">
        <v>67</v>
      </c>
      <c r="F179" s="23">
        <v>241</v>
      </c>
      <c r="G179" s="24">
        <v>0</v>
      </c>
      <c r="H179" s="19">
        <f>IF(E179 = CHAR(37), F179*G179/100,F179*G179)</f>
        <v>0</v>
      </c>
    </row>
    <row r="180" spans="1:8" s="4" customFormat="1" ht="12" customHeight="1" x14ac:dyDescent="0.25">
      <c r="B180" s="20"/>
      <c r="C180" s="21"/>
      <c r="D180" s="21"/>
      <c r="E180" s="21"/>
      <c r="F180" s="21"/>
      <c r="G180" s="21"/>
      <c r="H180" s="21"/>
    </row>
    <row r="181" spans="1:8" s="4" customFormat="1" ht="12" customHeight="1" x14ac:dyDescent="0.25">
      <c r="B181" s="26"/>
      <c r="C181" s="27"/>
      <c r="D181" s="27"/>
      <c r="E181" s="27"/>
      <c r="F181" s="27"/>
      <c r="G181" s="27"/>
      <c r="H181" s="27"/>
    </row>
    <row r="182" spans="1:8" s="4" customFormat="1" ht="12" customHeight="1" x14ac:dyDescent="0.25">
      <c r="B182" s="20"/>
      <c r="C182" s="21"/>
      <c r="D182" s="21"/>
      <c r="E182" s="21"/>
      <c r="F182" s="21"/>
      <c r="G182" s="21"/>
      <c r="H182" s="21"/>
    </row>
    <row r="183" spans="1:8" s="4" customFormat="1" ht="12" customHeight="1" x14ac:dyDescent="0.25">
      <c r="B183" s="26"/>
      <c r="C183" s="27"/>
      <c r="D183" s="27"/>
      <c r="E183" s="27"/>
      <c r="F183" s="27"/>
      <c r="G183" s="27"/>
      <c r="H183" s="27"/>
    </row>
    <row r="184" spans="1:8" s="4" customFormat="1" ht="12" customHeight="1" x14ac:dyDescent="0.25">
      <c r="B184" s="20"/>
      <c r="C184" s="21"/>
      <c r="D184" s="21"/>
      <c r="E184" s="21"/>
      <c r="F184" s="21"/>
      <c r="G184" s="21"/>
      <c r="H184" s="21"/>
    </row>
    <row r="185" spans="1:8" s="4" customFormat="1" ht="12" customHeight="1" x14ac:dyDescent="0.25">
      <c r="B185" s="26"/>
      <c r="C185" s="27"/>
      <c r="D185" s="27"/>
      <c r="E185" s="27"/>
      <c r="F185" s="27"/>
      <c r="G185" s="27"/>
      <c r="H185" s="27"/>
    </row>
    <row r="186" spans="1:8" s="4" customFormat="1" ht="12" customHeight="1" x14ac:dyDescent="0.25">
      <c r="B186" s="20"/>
      <c r="C186" s="21"/>
      <c r="D186" s="21"/>
      <c r="E186" s="21"/>
      <c r="F186" s="21"/>
      <c r="G186" s="21"/>
      <c r="H186" s="21"/>
    </row>
    <row r="187" spans="1:8" s="4" customFormat="1" ht="12" customHeight="1" x14ac:dyDescent="0.25">
      <c r="B187" s="26"/>
      <c r="C187" s="27"/>
      <c r="D187" s="27"/>
      <c r="E187" s="27"/>
      <c r="F187" s="27"/>
      <c r="G187" s="27"/>
      <c r="H187" s="27"/>
    </row>
    <row r="188" spans="1:8" s="4" customFormat="1" ht="12" customHeight="1" x14ac:dyDescent="0.25">
      <c r="B188" s="20"/>
      <c r="C188" s="21"/>
      <c r="D188" s="21"/>
      <c r="E188" s="21"/>
      <c r="F188" s="21"/>
      <c r="G188" s="21"/>
      <c r="H188" s="21"/>
    </row>
    <row r="189" spans="1:8" s="4" customFormat="1" ht="12" customHeight="1" x14ac:dyDescent="0.25">
      <c r="B189" s="26"/>
      <c r="C189" s="27"/>
      <c r="D189" s="27"/>
      <c r="E189" s="27"/>
      <c r="F189" s="27"/>
      <c r="G189" s="27"/>
      <c r="H189" s="27"/>
    </row>
    <row r="190" spans="1:8" s="4" customFormat="1" ht="12" customHeight="1" x14ac:dyDescent="0.25">
      <c r="B190" s="20"/>
      <c r="C190" s="21"/>
      <c r="D190" s="21"/>
      <c r="E190" s="21"/>
      <c r="F190" s="21"/>
      <c r="G190" s="21"/>
      <c r="H190" s="21"/>
    </row>
    <row r="191" spans="1:8" s="4" customFormat="1" ht="12" customHeight="1" x14ac:dyDescent="0.25">
      <c r="B191" s="26"/>
      <c r="C191" s="27"/>
      <c r="D191" s="27"/>
      <c r="E191" s="27"/>
      <c r="F191" s="27"/>
      <c r="G191" s="27"/>
      <c r="H191" s="27"/>
    </row>
    <row r="192" spans="1:8" s="4" customFormat="1" ht="12" customHeight="1" x14ac:dyDescent="0.25">
      <c r="B192" s="20"/>
      <c r="C192" s="21"/>
      <c r="D192" s="21"/>
      <c r="E192" s="21"/>
      <c r="F192" s="21"/>
      <c r="G192" s="21"/>
      <c r="H192" s="21"/>
    </row>
    <row r="193" spans="2:8" s="4" customFormat="1" ht="12" customHeight="1" x14ac:dyDescent="0.25">
      <c r="B193" s="26"/>
      <c r="C193" s="27"/>
      <c r="D193" s="27"/>
      <c r="E193" s="27"/>
      <c r="F193" s="27"/>
      <c r="G193" s="27"/>
      <c r="H193" s="27"/>
    </row>
    <row r="194" spans="2:8" s="4" customFormat="1" ht="12" customHeight="1" x14ac:dyDescent="0.25">
      <c r="B194" s="20"/>
      <c r="C194" s="21"/>
      <c r="D194" s="21"/>
      <c r="E194" s="21"/>
      <c r="F194" s="21"/>
      <c r="G194" s="21"/>
      <c r="H194" s="21"/>
    </row>
    <row r="195" spans="2:8" s="4" customFormat="1" ht="12" customHeight="1" x14ac:dyDescent="0.25">
      <c r="B195" s="26"/>
      <c r="C195" s="27"/>
      <c r="D195" s="27"/>
      <c r="E195" s="27"/>
      <c r="F195" s="27"/>
      <c r="G195" s="27"/>
      <c r="H195" s="27"/>
    </row>
    <row r="196" spans="2:8" s="4" customFormat="1" ht="12" customHeight="1" x14ac:dyDescent="0.25">
      <c r="B196" s="20"/>
      <c r="C196" s="21"/>
      <c r="D196" s="21"/>
      <c r="E196" s="21"/>
      <c r="F196" s="21"/>
      <c r="G196" s="21"/>
      <c r="H196" s="21"/>
    </row>
    <row r="197" spans="2:8" s="4" customFormat="1" ht="12" customHeight="1" x14ac:dyDescent="0.25">
      <c r="B197" s="26"/>
      <c r="C197" s="27"/>
      <c r="D197" s="27"/>
      <c r="E197" s="27"/>
      <c r="F197" s="27"/>
      <c r="G197" s="27"/>
      <c r="H197" s="27"/>
    </row>
    <row r="198" spans="2:8" s="4" customFormat="1" ht="12" customHeight="1" x14ac:dyDescent="0.25">
      <c r="B198" s="20"/>
      <c r="C198" s="21"/>
      <c r="D198" s="21"/>
      <c r="E198" s="21"/>
      <c r="F198" s="21"/>
      <c r="G198" s="21"/>
      <c r="H198" s="21"/>
    </row>
    <row r="199" spans="2:8" s="4" customFormat="1" ht="12" customHeight="1" x14ac:dyDescent="0.25">
      <c r="B199" s="26"/>
      <c r="C199" s="27"/>
      <c r="D199" s="27"/>
      <c r="E199" s="27"/>
      <c r="F199" s="27"/>
      <c r="G199" s="27"/>
      <c r="H199" s="27"/>
    </row>
    <row r="200" spans="2:8" s="4" customFormat="1" ht="12" customHeight="1" x14ac:dyDescent="0.25">
      <c r="B200" s="20"/>
      <c r="C200" s="21"/>
      <c r="D200" s="21"/>
      <c r="E200" s="21"/>
      <c r="F200" s="21"/>
      <c r="G200" s="21"/>
      <c r="H200" s="21"/>
    </row>
    <row r="201" spans="2:8" s="4" customFormat="1" ht="12" customHeight="1" x14ac:dyDescent="0.25">
      <c r="B201" s="26"/>
      <c r="C201" s="27"/>
      <c r="D201" s="27"/>
      <c r="E201" s="27"/>
      <c r="F201" s="27"/>
      <c r="G201" s="27"/>
      <c r="H201" s="27"/>
    </row>
    <row r="202" spans="2:8" s="4" customFormat="1" ht="12" customHeight="1" x14ac:dyDescent="0.25">
      <c r="B202" s="20"/>
      <c r="C202" s="21"/>
      <c r="D202" s="21"/>
      <c r="E202" s="21"/>
      <c r="F202" s="21"/>
      <c r="G202" s="21"/>
      <c r="H202" s="21"/>
    </row>
    <row r="203" spans="2:8" s="4" customFormat="1" ht="12" customHeight="1" x14ac:dyDescent="0.25">
      <c r="B203" s="26"/>
      <c r="C203" s="27"/>
      <c r="D203" s="27"/>
      <c r="E203" s="27"/>
      <c r="F203" s="27"/>
      <c r="G203" s="27"/>
      <c r="H203" s="27"/>
    </row>
    <row r="204" spans="2:8" s="4" customFormat="1" ht="12" customHeight="1" x14ac:dyDescent="0.25">
      <c r="B204" s="20"/>
      <c r="C204" s="21"/>
      <c r="D204" s="21"/>
      <c r="E204" s="21"/>
      <c r="F204" s="21"/>
      <c r="G204" s="21"/>
      <c r="H204" s="21"/>
    </row>
    <row r="205" spans="2:8" s="4" customFormat="1" ht="12" customHeight="1" x14ac:dyDescent="0.25">
      <c r="B205" s="26"/>
      <c r="C205" s="27"/>
      <c r="D205" s="27"/>
      <c r="E205" s="27"/>
      <c r="F205" s="27"/>
      <c r="G205" s="27"/>
      <c r="H205" s="27"/>
    </row>
    <row r="206" spans="2:8" s="4" customFormat="1" ht="12" customHeight="1" x14ac:dyDescent="0.25">
      <c r="B206" s="20"/>
      <c r="C206" s="21"/>
      <c r="D206" s="21"/>
      <c r="E206" s="21"/>
      <c r="F206" s="21"/>
      <c r="G206" s="21"/>
      <c r="H206" s="21"/>
    </row>
    <row r="207" spans="2:8" s="4" customFormat="1" ht="12" customHeight="1" x14ac:dyDescent="0.25">
      <c r="B207" s="26"/>
      <c r="C207" s="27"/>
      <c r="D207" s="27"/>
      <c r="E207" s="27"/>
      <c r="F207" s="27"/>
      <c r="G207" s="27"/>
      <c r="H207" s="27"/>
    </row>
    <row r="208" spans="2:8" s="4" customFormat="1" ht="12" customHeight="1" x14ac:dyDescent="0.25">
      <c r="B208" s="20"/>
      <c r="C208" s="21"/>
      <c r="D208" s="21"/>
      <c r="E208" s="21"/>
      <c r="F208" s="21"/>
      <c r="G208" s="21"/>
      <c r="H208" s="21"/>
    </row>
    <row r="209" spans="2:8" s="4" customFormat="1" ht="12" customHeight="1" x14ac:dyDescent="0.25">
      <c r="B209" s="26"/>
      <c r="C209" s="27"/>
      <c r="D209" s="27"/>
      <c r="E209" s="27"/>
      <c r="F209" s="27"/>
      <c r="G209" s="27"/>
      <c r="H209" s="27"/>
    </row>
    <row r="210" spans="2:8" s="4" customFormat="1" ht="12" customHeight="1" x14ac:dyDescent="0.25">
      <c r="B210" s="20"/>
      <c r="C210" s="21"/>
      <c r="D210" s="21"/>
      <c r="E210" s="21"/>
      <c r="F210" s="21"/>
      <c r="G210" s="21"/>
      <c r="H210" s="21"/>
    </row>
    <row r="211" spans="2:8" s="4" customFormat="1" ht="12" customHeight="1" x14ac:dyDescent="0.25">
      <c r="B211" s="26"/>
      <c r="C211" s="27"/>
      <c r="D211" s="27"/>
      <c r="E211" s="27"/>
      <c r="F211" s="27"/>
      <c r="G211" s="27"/>
      <c r="H211" s="27"/>
    </row>
    <row r="212" spans="2:8" s="4" customFormat="1" ht="12" customHeight="1" x14ac:dyDescent="0.25">
      <c r="B212" s="20"/>
      <c r="C212" s="21"/>
      <c r="D212" s="21"/>
      <c r="E212" s="21"/>
      <c r="F212" s="21"/>
      <c r="G212" s="21"/>
      <c r="H212" s="21"/>
    </row>
    <row r="213" spans="2:8" s="4" customFormat="1" ht="12" customHeight="1" x14ac:dyDescent="0.25">
      <c r="B213" s="26"/>
      <c r="C213" s="27"/>
      <c r="D213" s="27"/>
      <c r="E213" s="27"/>
      <c r="F213" s="27"/>
      <c r="G213" s="27"/>
      <c r="H213" s="27"/>
    </row>
    <row r="214" spans="2:8" s="4" customFormat="1" ht="12" customHeight="1" x14ac:dyDescent="0.25">
      <c r="B214" s="20"/>
      <c r="C214" s="21"/>
      <c r="D214" s="21"/>
      <c r="E214" s="21"/>
      <c r="F214" s="21"/>
      <c r="G214" s="21"/>
      <c r="H214" s="21"/>
    </row>
    <row r="215" spans="2:8" s="4" customFormat="1" ht="12" customHeight="1" x14ac:dyDescent="0.25">
      <c r="B215" s="26"/>
      <c r="C215" s="27"/>
      <c r="D215" s="27"/>
      <c r="E215" s="27"/>
      <c r="F215" s="27"/>
      <c r="G215" s="27"/>
      <c r="H215" s="27"/>
    </row>
    <row r="216" spans="2:8" s="4" customFormat="1" ht="12" customHeight="1" x14ac:dyDescent="0.25">
      <c r="B216" s="20"/>
      <c r="C216" s="21"/>
      <c r="D216" s="21"/>
      <c r="E216" s="21"/>
      <c r="F216" s="21"/>
      <c r="G216" s="21"/>
      <c r="H216" s="21"/>
    </row>
    <row r="217" spans="2:8" s="4" customFormat="1" ht="12" customHeight="1" x14ac:dyDescent="0.25">
      <c r="B217" s="26"/>
      <c r="C217" s="27"/>
      <c r="D217" s="27"/>
      <c r="E217" s="27"/>
      <c r="F217" s="27"/>
      <c r="G217" s="27"/>
      <c r="H217" s="27"/>
    </row>
    <row r="218" spans="2:8" s="4" customFormat="1" ht="12" customHeight="1" x14ac:dyDescent="0.25">
      <c r="B218" s="20"/>
      <c r="C218" s="21"/>
      <c r="D218" s="21"/>
      <c r="E218" s="21"/>
      <c r="F218" s="21"/>
      <c r="G218" s="21"/>
      <c r="H218" s="21"/>
    </row>
    <row r="219" spans="2:8" s="4" customFormat="1" ht="12" customHeight="1" x14ac:dyDescent="0.25">
      <c r="B219" s="26"/>
      <c r="C219" s="27"/>
      <c r="D219" s="27"/>
      <c r="E219" s="27"/>
      <c r="F219" s="27"/>
      <c r="G219" s="27"/>
      <c r="H219" s="27"/>
    </row>
    <row r="220" spans="2:8" s="4" customFormat="1" ht="12" customHeight="1" x14ac:dyDescent="0.25">
      <c r="B220" s="20"/>
      <c r="C220" s="21"/>
      <c r="D220" s="21"/>
      <c r="E220" s="21"/>
      <c r="F220" s="21"/>
      <c r="G220" s="21"/>
      <c r="H220" s="21"/>
    </row>
    <row r="221" spans="2:8" s="4" customFormat="1" ht="12" customHeight="1" x14ac:dyDescent="0.25">
      <c r="B221" s="26"/>
      <c r="C221" s="27"/>
      <c r="D221" s="27"/>
      <c r="E221" s="27"/>
      <c r="F221" s="27"/>
      <c r="G221" s="27"/>
      <c r="H221" s="27"/>
    </row>
    <row r="222" spans="2:8" s="4" customFormat="1" ht="12" customHeight="1" x14ac:dyDescent="0.25">
      <c r="B222" s="20"/>
      <c r="C222" s="21"/>
      <c r="D222" s="21"/>
      <c r="E222" s="21"/>
      <c r="F222" s="21"/>
      <c r="G222" s="21"/>
      <c r="H222" s="21"/>
    </row>
    <row r="223" spans="2:8" s="4" customFormat="1" ht="12" customHeight="1" x14ac:dyDescent="0.25">
      <c r="B223" s="26"/>
      <c r="C223" s="27"/>
      <c r="D223" s="27"/>
      <c r="E223" s="27"/>
      <c r="F223" s="27"/>
      <c r="G223" s="27"/>
      <c r="H223" s="27"/>
    </row>
    <row r="224" spans="2:8" s="4" customFormat="1" ht="12" customHeight="1" x14ac:dyDescent="0.25">
      <c r="B224" s="20"/>
      <c r="C224" s="21"/>
      <c r="D224" s="21"/>
      <c r="E224" s="21"/>
      <c r="F224" s="21"/>
      <c r="G224" s="21"/>
      <c r="H224" s="21"/>
    </row>
    <row r="225" spans="1:8" s="4" customFormat="1" ht="12" customHeight="1" x14ac:dyDescent="0.25">
      <c r="B225" s="26"/>
      <c r="C225" s="27"/>
      <c r="D225" s="27"/>
      <c r="E225" s="27"/>
      <c r="F225" s="27"/>
      <c r="G225" s="27"/>
      <c r="H225" s="27"/>
    </row>
    <row r="226" spans="1:8" s="4" customFormat="1" ht="12" customHeight="1" x14ac:dyDescent="0.25">
      <c r="B226" s="20"/>
      <c r="C226" s="21"/>
      <c r="D226" s="21"/>
      <c r="E226" s="21"/>
      <c r="F226" s="21"/>
      <c r="G226" s="21"/>
      <c r="H226" s="21"/>
    </row>
    <row r="227" spans="1:8" s="4" customFormat="1" ht="12" customHeight="1" x14ac:dyDescent="0.25">
      <c r="B227" s="26"/>
      <c r="C227" s="27"/>
      <c r="D227" s="27"/>
      <c r="E227" s="27"/>
      <c r="F227" s="27"/>
      <c r="G227" s="27"/>
      <c r="H227" s="27"/>
    </row>
    <row r="228" spans="1:8" s="5" customFormat="1" ht="20.100000000000001" customHeight="1" x14ac:dyDescent="0.25">
      <c r="B228" s="28" t="s">
        <v>52</v>
      </c>
      <c r="C228" s="28"/>
      <c r="D228" s="29"/>
      <c r="E228" s="30"/>
      <c r="F228" s="31"/>
      <c r="G228" s="31"/>
      <c r="H228" s="32">
        <f>SUM(H174:H227)</f>
        <v>0</v>
      </c>
    </row>
    <row r="229" spans="1:8" s="2" customFormat="1" ht="15" customHeight="1" x14ac:dyDescent="0.2">
      <c r="H229" s="33" t="s">
        <v>53</v>
      </c>
    </row>
    <row r="230" spans="1:8" s="3" customFormat="1" ht="12" customHeight="1" x14ac:dyDescent="0.2">
      <c r="D230" s="34" t="s">
        <v>117</v>
      </c>
    </row>
    <row r="231" spans="1:8" s="1" customFormat="1" ht="15.75" customHeight="1" x14ac:dyDescent="0.25">
      <c r="B231" s="8" t="s">
        <v>1</v>
      </c>
    </row>
    <row r="232" spans="1:8" s="2" customFormat="1" ht="100.9" customHeight="1" x14ac:dyDescent="0.2">
      <c r="B232" s="10" t="s">
        <v>3</v>
      </c>
    </row>
    <row r="233" spans="1:8" s="3" customFormat="1" ht="15" customHeight="1" x14ac:dyDescent="0.2">
      <c r="H233" s="11" t="s">
        <v>118</v>
      </c>
    </row>
    <row r="234" spans="1:8" s="4" customFormat="1" ht="27.4" customHeight="1" x14ac:dyDescent="0.25">
      <c r="B234" s="12" t="s">
        <v>5</v>
      </c>
      <c r="C234" s="12" t="s">
        <v>6</v>
      </c>
      <c r="D234" s="12" t="s">
        <v>7</v>
      </c>
      <c r="E234" s="12" t="s">
        <v>8</v>
      </c>
      <c r="F234" s="12" t="s">
        <v>9</v>
      </c>
      <c r="G234" s="12" t="s">
        <v>10</v>
      </c>
      <c r="H234" s="13" t="s">
        <v>11</v>
      </c>
    </row>
    <row r="235" spans="1:8" s="4" customFormat="1" ht="12" customHeight="1" x14ac:dyDescent="0.25">
      <c r="A235" s="4">
        <v>212</v>
      </c>
      <c r="B235" s="14" t="s">
        <v>119</v>
      </c>
      <c r="C235" s="16"/>
      <c r="D235" s="16" t="s">
        <v>118</v>
      </c>
      <c r="E235" s="22"/>
      <c r="F235" s="23"/>
      <c r="G235" s="19"/>
      <c r="H235" s="19"/>
    </row>
    <row r="236" spans="1:8" s="4" customFormat="1" ht="12" customHeight="1" x14ac:dyDescent="0.25">
      <c r="B236" s="20"/>
      <c r="C236" s="21"/>
      <c r="D236" s="21"/>
      <c r="E236" s="21"/>
      <c r="F236" s="21"/>
      <c r="G236" s="21"/>
      <c r="H236" s="21"/>
    </row>
    <row r="237" spans="1:8" s="4" customFormat="1" ht="12" customHeight="1" x14ac:dyDescent="0.25">
      <c r="A237" s="4">
        <v>229</v>
      </c>
      <c r="B237" s="14" t="s">
        <v>120</v>
      </c>
      <c r="C237" s="16"/>
      <c r="D237" s="16" t="s">
        <v>72</v>
      </c>
      <c r="E237" s="22"/>
      <c r="F237" s="23"/>
      <c r="G237" s="19"/>
      <c r="H237" s="19"/>
    </row>
    <row r="238" spans="1:8" s="4" customFormat="1" ht="12" customHeight="1" x14ac:dyDescent="0.25">
      <c r="B238" s="20"/>
      <c r="C238" s="21"/>
      <c r="D238" s="21"/>
      <c r="E238" s="21"/>
      <c r="F238" s="21"/>
      <c r="G238" s="21"/>
      <c r="H238" s="21"/>
    </row>
    <row r="239" spans="1:8" s="4" customFormat="1" ht="36" customHeight="1" x14ac:dyDescent="0.25">
      <c r="A239" s="4">
        <v>230</v>
      </c>
      <c r="B239" s="14" t="s">
        <v>121</v>
      </c>
      <c r="C239" s="16"/>
      <c r="D239" s="16" t="s">
        <v>122</v>
      </c>
      <c r="E239" s="22" t="s">
        <v>75</v>
      </c>
      <c r="F239" s="23">
        <v>1835</v>
      </c>
      <c r="G239" s="24">
        <v>0</v>
      </c>
      <c r="H239" s="19">
        <f>IF(E239 = CHAR(37), F239*G239/100,F239*G239)</f>
        <v>0</v>
      </c>
    </row>
    <row r="240" spans="1:8" s="4" customFormat="1" ht="12" customHeight="1" x14ac:dyDescent="0.25">
      <c r="B240" s="20"/>
      <c r="C240" s="21"/>
      <c r="D240" s="21"/>
      <c r="E240" s="21"/>
      <c r="F240" s="21"/>
      <c r="G240" s="21"/>
      <c r="H240" s="21"/>
    </row>
    <row r="241" spans="1:8" s="4" customFormat="1" ht="12" customHeight="1" x14ac:dyDescent="0.25">
      <c r="A241" s="4">
        <v>231</v>
      </c>
      <c r="B241" s="14" t="s">
        <v>123</v>
      </c>
      <c r="C241" s="16"/>
      <c r="D241" s="16" t="s">
        <v>124</v>
      </c>
      <c r="E241" s="22" t="s">
        <v>75</v>
      </c>
      <c r="F241" s="23">
        <v>1835</v>
      </c>
      <c r="G241" s="24">
        <v>0</v>
      </c>
      <c r="H241" s="19">
        <f>IF(E241 = CHAR(37), F241*G241/100,F241*G241)</f>
        <v>0</v>
      </c>
    </row>
    <row r="242" spans="1:8" s="4" customFormat="1" ht="12" customHeight="1" x14ac:dyDescent="0.25">
      <c r="B242" s="20"/>
      <c r="C242" s="21"/>
      <c r="D242" s="21"/>
      <c r="E242" s="21"/>
      <c r="F242" s="21"/>
      <c r="G242" s="21"/>
      <c r="H242" s="21"/>
    </row>
    <row r="243" spans="1:8" s="4" customFormat="1" ht="12" customHeight="1" x14ac:dyDescent="0.25">
      <c r="A243" s="4">
        <v>232</v>
      </c>
      <c r="B243" s="14" t="s">
        <v>125</v>
      </c>
      <c r="C243" s="16"/>
      <c r="D243" s="16" t="s">
        <v>126</v>
      </c>
      <c r="E243" s="22" t="s">
        <v>75</v>
      </c>
      <c r="F243" s="23">
        <v>1835</v>
      </c>
      <c r="G243" s="24">
        <v>0</v>
      </c>
      <c r="H243" s="19">
        <f>IF(E243 = CHAR(37), F243*G243/100,F243*G243)</f>
        <v>0</v>
      </c>
    </row>
    <row r="244" spans="1:8" s="4" customFormat="1" ht="12" customHeight="1" x14ac:dyDescent="0.25">
      <c r="B244" s="20"/>
      <c r="C244" s="21"/>
      <c r="D244" s="21"/>
      <c r="E244" s="21"/>
      <c r="F244" s="21"/>
      <c r="G244" s="21"/>
      <c r="H244" s="21"/>
    </row>
    <row r="245" spans="1:8" s="4" customFormat="1" ht="24" customHeight="1" x14ac:dyDescent="0.25">
      <c r="A245" s="4">
        <v>244</v>
      </c>
      <c r="B245" s="14" t="s">
        <v>127</v>
      </c>
      <c r="C245" s="16"/>
      <c r="D245" s="16" t="s">
        <v>128</v>
      </c>
      <c r="E245" s="22" t="s">
        <v>67</v>
      </c>
      <c r="F245" s="23">
        <v>50</v>
      </c>
      <c r="G245" s="24">
        <v>0</v>
      </c>
      <c r="H245" s="19">
        <f>IF(E245 = CHAR(37), F245*G245/100,F245*G245)</f>
        <v>0</v>
      </c>
    </row>
    <row r="246" spans="1:8" s="4" customFormat="1" ht="12" customHeight="1" x14ac:dyDescent="0.25">
      <c r="B246" s="20"/>
      <c r="C246" s="21"/>
      <c r="D246" s="21"/>
      <c r="E246" s="21"/>
      <c r="F246" s="21"/>
      <c r="G246" s="21"/>
      <c r="H246" s="21"/>
    </row>
    <row r="247" spans="1:8" s="4" customFormat="1" ht="24" customHeight="1" x14ac:dyDescent="0.25">
      <c r="A247" s="4">
        <v>233</v>
      </c>
      <c r="B247" s="14" t="s">
        <v>129</v>
      </c>
      <c r="C247" s="16"/>
      <c r="D247" s="16" t="s">
        <v>130</v>
      </c>
      <c r="E247" s="22" t="s">
        <v>67</v>
      </c>
      <c r="F247" s="23">
        <v>188</v>
      </c>
      <c r="G247" s="24">
        <v>0</v>
      </c>
      <c r="H247" s="19">
        <f>IF(E247 = CHAR(37), F247*G247/100,F247*G247)</f>
        <v>0</v>
      </c>
    </row>
    <row r="248" spans="1:8" s="4" customFormat="1" ht="12" customHeight="1" x14ac:dyDescent="0.25">
      <c r="B248" s="20"/>
      <c r="C248" s="21"/>
      <c r="D248" s="21"/>
      <c r="E248" s="21"/>
      <c r="F248" s="21"/>
      <c r="G248" s="21"/>
      <c r="H248" s="21"/>
    </row>
    <row r="249" spans="1:8" s="4" customFormat="1" ht="12" customHeight="1" x14ac:dyDescent="0.25">
      <c r="A249" s="4">
        <v>237</v>
      </c>
      <c r="B249" s="14" t="s">
        <v>131</v>
      </c>
      <c r="C249" s="16"/>
      <c r="D249" s="16" t="s">
        <v>94</v>
      </c>
      <c r="E249" s="22"/>
      <c r="F249" s="23"/>
      <c r="G249" s="19"/>
      <c r="H249" s="19"/>
    </row>
    <row r="250" spans="1:8" s="4" customFormat="1" ht="12" customHeight="1" x14ac:dyDescent="0.25">
      <c r="B250" s="20"/>
      <c r="C250" s="21"/>
      <c r="D250" s="21"/>
      <c r="E250" s="21"/>
      <c r="F250" s="21"/>
      <c r="G250" s="21"/>
      <c r="H250" s="21"/>
    </row>
    <row r="251" spans="1:8" s="4" customFormat="1" ht="36" customHeight="1" x14ac:dyDescent="0.25">
      <c r="A251" s="4">
        <v>239</v>
      </c>
      <c r="B251" s="14" t="s">
        <v>132</v>
      </c>
      <c r="C251" s="16"/>
      <c r="D251" s="16" t="s">
        <v>133</v>
      </c>
      <c r="E251" s="22" t="s">
        <v>75</v>
      </c>
      <c r="F251" s="23">
        <v>1835</v>
      </c>
      <c r="G251" s="24">
        <v>0</v>
      </c>
      <c r="H251" s="19">
        <f>IF(E251 = CHAR(37), F251*G251/100,F251*G251)</f>
        <v>0</v>
      </c>
    </row>
    <row r="252" spans="1:8" s="4" customFormat="1" ht="12" customHeight="1" x14ac:dyDescent="0.25">
      <c r="B252" s="20"/>
      <c r="C252" s="21"/>
      <c r="D252" s="21"/>
      <c r="E252" s="21"/>
      <c r="F252" s="21"/>
      <c r="G252" s="21"/>
      <c r="H252" s="21"/>
    </row>
    <row r="253" spans="1:8" s="4" customFormat="1" ht="24" customHeight="1" x14ac:dyDescent="0.25">
      <c r="A253" s="4">
        <v>240</v>
      </c>
      <c r="B253" s="14" t="s">
        <v>134</v>
      </c>
      <c r="C253" s="16"/>
      <c r="D253" s="16" t="s">
        <v>135</v>
      </c>
      <c r="E253" s="22" t="s">
        <v>67</v>
      </c>
      <c r="F253" s="23">
        <v>50</v>
      </c>
      <c r="G253" s="24">
        <v>0</v>
      </c>
      <c r="H253" s="19">
        <f>IF(E253 = CHAR(37), F253*G253/100,F253*G253)</f>
        <v>0</v>
      </c>
    </row>
    <row r="254" spans="1:8" s="4" customFormat="1" ht="12" customHeight="1" x14ac:dyDescent="0.25">
      <c r="B254" s="20"/>
      <c r="C254" s="21"/>
      <c r="D254" s="21"/>
      <c r="E254" s="21"/>
      <c r="F254" s="21"/>
      <c r="G254" s="21"/>
      <c r="H254" s="21"/>
    </row>
    <row r="255" spans="1:8" s="4" customFormat="1" ht="12" customHeight="1" x14ac:dyDescent="0.25">
      <c r="A255" s="4">
        <v>241</v>
      </c>
      <c r="B255" s="14" t="s">
        <v>136</v>
      </c>
      <c r="C255" s="16"/>
      <c r="D255" s="16" t="s">
        <v>137</v>
      </c>
      <c r="E255" s="22" t="s">
        <v>67</v>
      </c>
      <c r="F255" s="23">
        <v>100</v>
      </c>
      <c r="G255" s="24">
        <v>0</v>
      </c>
      <c r="H255" s="19">
        <f>IF(E255 = CHAR(37), F255*G255/100,F255*G255)</f>
        <v>0</v>
      </c>
    </row>
    <row r="256" spans="1:8" s="4" customFormat="1" ht="12" customHeight="1" x14ac:dyDescent="0.25">
      <c r="B256" s="20"/>
      <c r="C256" s="21"/>
      <c r="D256" s="21"/>
      <c r="E256" s="21"/>
      <c r="F256" s="21"/>
      <c r="G256" s="21"/>
      <c r="H256" s="21"/>
    </row>
    <row r="257" spans="1:8" s="4" customFormat="1" ht="12" customHeight="1" x14ac:dyDescent="0.25">
      <c r="A257" s="4">
        <v>245</v>
      </c>
      <c r="B257" s="14" t="s">
        <v>138</v>
      </c>
      <c r="C257" s="16"/>
      <c r="D257" s="16" t="s">
        <v>116</v>
      </c>
      <c r="E257" s="22" t="s">
        <v>67</v>
      </c>
      <c r="F257" s="23">
        <v>88</v>
      </c>
      <c r="G257" s="24">
        <v>0</v>
      </c>
      <c r="H257" s="19">
        <f>IF(E257 = CHAR(37), F257*G257/100,F257*G257)</f>
        <v>0</v>
      </c>
    </row>
    <row r="258" spans="1:8" s="4" customFormat="1" ht="12" customHeight="1" x14ac:dyDescent="0.25">
      <c r="B258" s="20"/>
      <c r="C258" s="21"/>
      <c r="D258" s="21"/>
      <c r="E258" s="21"/>
      <c r="F258" s="21"/>
      <c r="G258" s="21"/>
      <c r="H258" s="21"/>
    </row>
    <row r="259" spans="1:8" s="4" customFormat="1" ht="12" customHeight="1" x14ac:dyDescent="0.25">
      <c r="B259" s="26"/>
      <c r="C259" s="27"/>
      <c r="D259" s="27"/>
      <c r="E259" s="27"/>
      <c r="F259" s="27"/>
      <c r="G259" s="27"/>
      <c r="H259" s="27"/>
    </row>
    <row r="260" spans="1:8" s="4" customFormat="1" ht="12" customHeight="1" x14ac:dyDescent="0.25">
      <c r="B260" s="20"/>
      <c r="C260" s="21"/>
      <c r="D260" s="21"/>
      <c r="E260" s="21"/>
      <c r="F260" s="21"/>
      <c r="G260" s="21"/>
      <c r="H260" s="21"/>
    </row>
    <row r="261" spans="1:8" s="4" customFormat="1" ht="12" customHeight="1" x14ac:dyDescent="0.25">
      <c r="B261" s="26"/>
      <c r="C261" s="27"/>
      <c r="D261" s="27"/>
      <c r="E261" s="27"/>
      <c r="F261" s="27"/>
      <c r="G261" s="27"/>
      <c r="H261" s="27"/>
    </row>
    <row r="262" spans="1:8" s="4" customFormat="1" ht="12" customHeight="1" x14ac:dyDescent="0.25">
      <c r="B262" s="20"/>
      <c r="C262" s="21"/>
      <c r="D262" s="21"/>
      <c r="E262" s="21"/>
      <c r="F262" s="21"/>
      <c r="G262" s="21"/>
      <c r="H262" s="21"/>
    </row>
    <row r="263" spans="1:8" s="4" customFormat="1" ht="12" customHeight="1" x14ac:dyDescent="0.25">
      <c r="B263" s="26"/>
      <c r="C263" s="27"/>
      <c r="D263" s="27"/>
      <c r="E263" s="27"/>
      <c r="F263" s="27"/>
      <c r="G263" s="27"/>
      <c r="H263" s="27"/>
    </row>
    <row r="264" spans="1:8" s="4" customFormat="1" ht="12" customHeight="1" x14ac:dyDescent="0.25">
      <c r="B264" s="20"/>
      <c r="C264" s="21"/>
      <c r="D264" s="21"/>
      <c r="E264" s="21"/>
      <c r="F264" s="21"/>
      <c r="G264" s="21"/>
      <c r="H264" s="21"/>
    </row>
    <row r="265" spans="1:8" s="4" customFormat="1" ht="12" customHeight="1" x14ac:dyDescent="0.25">
      <c r="B265" s="26"/>
      <c r="C265" s="27"/>
      <c r="D265" s="27"/>
      <c r="E265" s="27"/>
      <c r="F265" s="27"/>
      <c r="G265" s="27"/>
      <c r="H265" s="27"/>
    </row>
    <row r="266" spans="1:8" s="4" customFormat="1" ht="12" customHeight="1" x14ac:dyDescent="0.25">
      <c r="B266" s="20"/>
      <c r="C266" s="21"/>
      <c r="D266" s="21"/>
      <c r="E266" s="21"/>
      <c r="F266" s="21"/>
      <c r="G266" s="21"/>
      <c r="H266" s="21"/>
    </row>
    <row r="267" spans="1:8" s="4" customFormat="1" ht="12" customHeight="1" x14ac:dyDescent="0.25">
      <c r="B267" s="26"/>
      <c r="C267" s="27"/>
      <c r="D267" s="27"/>
      <c r="E267" s="27"/>
      <c r="F267" s="27"/>
      <c r="G267" s="27"/>
      <c r="H267" s="27"/>
    </row>
    <row r="268" spans="1:8" s="4" customFormat="1" ht="12" customHeight="1" x14ac:dyDescent="0.25">
      <c r="B268" s="20"/>
      <c r="C268" s="21"/>
      <c r="D268" s="21"/>
      <c r="E268" s="21"/>
      <c r="F268" s="21"/>
      <c r="G268" s="21"/>
      <c r="H268" s="21"/>
    </row>
    <row r="269" spans="1:8" s="4" customFormat="1" ht="12" customHeight="1" x14ac:dyDescent="0.25">
      <c r="B269" s="26"/>
      <c r="C269" s="27"/>
      <c r="D269" s="27"/>
      <c r="E269" s="27"/>
      <c r="F269" s="27"/>
      <c r="G269" s="27"/>
      <c r="H269" s="27"/>
    </row>
    <row r="270" spans="1:8" s="4" customFormat="1" ht="12" customHeight="1" x14ac:dyDescent="0.25">
      <c r="B270" s="20"/>
      <c r="C270" s="21"/>
      <c r="D270" s="21"/>
      <c r="E270" s="21"/>
      <c r="F270" s="21"/>
      <c r="G270" s="21"/>
      <c r="H270" s="21"/>
    </row>
    <row r="271" spans="1:8" s="4" customFormat="1" ht="12" customHeight="1" x14ac:dyDescent="0.25">
      <c r="B271" s="26"/>
      <c r="C271" s="27"/>
      <c r="D271" s="27"/>
      <c r="E271" s="27"/>
      <c r="F271" s="27"/>
      <c r="G271" s="27"/>
      <c r="H271" s="27"/>
    </row>
    <row r="272" spans="1:8" s="4" customFormat="1" ht="12" customHeight="1" x14ac:dyDescent="0.25">
      <c r="B272" s="20"/>
      <c r="C272" s="21"/>
      <c r="D272" s="21"/>
      <c r="E272" s="21"/>
      <c r="F272" s="21"/>
      <c r="G272" s="21"/>
      <c r="H272" s="21"/>
    </row>
    <row r="273" spans="2:8" s="4" customFormat="1" ht="12" customHeight="1" x14ac:dyDescent="0.25">
      <c r="B273" s="26"/>
      <c r="C273" s="27"/>
      <c r="D273" s="27"/>
      <c r="E273" s="27"/>
      <c r="F273" s="27"/>
      <c r="G273" s="27"/>
      <c r="H273" s="27"/>
    </row>
    <row r="274" spans="2:8" s="4" customFormat="1" ht="12" customHeight="1" x14ac:dyDescent="0.25">
      <c r="B274" s="20"/>
      <c r="C274" s="21"/>
      <c r="D274" s="21"/>
      <c r="E274" s="21"/>
      <c r="F274" s="21"/>
      <c r="G274" s="21"/>
      <c r="H274" s="21"/>
    </row>
    <row r="275" spans="2:8" s="4" customFormat="1" ht="12" customHeight="1" x14ac:dyDescent="0.25">
      <c r="B275" s="26"/>
      <c r="C275" s="27"/>
      <c r="D275" s="27"/>
      <c r="E275" s="27"/>
      <c r="F275" s="27"/>
      <c r="G275" s="27"/>
      <c r="H275" s="27"/>
    </row>
    <row r="276" spans="2:8" s="4" customFormat="1" ht="12" customHeight="1" x14ac:dyDescent="0.25">
      <c r="B276" s="20"/>
      <c r="C276" s="21"/>
      <c r="D276" s="21"/>
      <c r="E276" s="21"/>
      <c r="F276" s="21"/>
      <c r="G276" s="21"/>
      <c r="H276" s="21"/>
    </row>
    <row r="277" spans="2:8" s="4" customFormat="1" ht="12" customHeight="1" x14ac:dyDescent="0.25">
      <c r="B277" s="26"/>
      <c r="C277" s="27"/>
      <c r="D277" s="27"/>
      <c r="E277" s="27"/>
      <c r="F277" s="27"/>
      <c r="G277" s="27"/>
      <c r="H277" s="27"/>
    </row>
    <row r="278" spans="2:8" s="4" customFormat="1" ht="12" customHeight="1" x14ac:dyDescent="0.25">
      <c r="B278" s="20"/>
      <c r="C278" s="21"/>
      <c r="D278" s="21"/>
      <c r="E278" s="21"/>
      <c r="F278" s="21"/>
      <c r="G278" s="21"/>
      <c r="H278" s="21"/>
    </row>
    <row r="279" spans="2:8" s="4" customFormat="1" ht="12" customHeight="1" x14ac:dyDescent="0.25">
      <c r="B279" s="26"/>
      <c r="C279" s="27"/>
      <c r="D279" s="27"/>
      <c r="E279" s="27"/>
      <c r="F279" s="27"/>
      <c r="G279" s="27"/>
      <c r="H279" s="27"/>
    </row>
    <row r="280" spans="2:8" s="4" customFormat="1" ht="12" customHeight="1" x14ac:dyDescent="0.25">
      <c r="B280" s="20"/>
      <c r="C280" s="21"/>
      <c r="D280" s="21"/>
      <c r="E280" s="21"/>
      <c r="F280" s="21"/>
      <c r="G280" s="21"/>
      <c r="H280" s="21"/>
    </row>
    <row r="281" spans="2:8" s="4" customFormat="1" ht="12" customHeight="1" x14ac:dyDescent="0.25">
      <c r="B281" s="26"/>
      <c r="C281" s="27"/>
      <c r="D281" s="27"/>
      <c r="E281" s="27"/>
      <c r="F281" s="27"/>
      <c r="G281" s="27"/>
      <c r="H281" s="27"/>
    </row>
    <row r="282" spans="2:8" s="4" customFormat="1" ht="12" customHeight="1" x14ac:dyDescent="0.25">
      <c r="B282" s="20"/>
      <c r="C282" s="21"/>
      <c r="D282" s="21"/>
      <c r="E282" s="21"/>
      <c r="F282" s="21"/>
      <c r="G282" s="21"/>
      <c r="H282" s="21"/>
    </row>
    <row r="283" spans="2:8" s="4" customFormat="1" ht="12" customHeight="1" x14ac:dyDescent="0.25">
      <c r="B283" s="26"/>
      <c r="C283" s="27"/>
      <c r="D283" s="27"/>
      <c r="E283" s="27"/>
      <c r="F283" s="27"/>
      <c r="G283" s="27"/>
      <c r="H283" s="27"/>
    </row>
    <row r="284" spans="2:8" s="4" customFormat="1" ht="12" customHeight="1" x14ac:dyDescent="0.25">
      <c r="B284" s="20"/>
      <c r="C284" s="21"/>
      <c r="D284" s="21"/>
      <c r="E284" s="21"/>
      <c r="F284" s="21"/>
      <c r="G284" s="21"/>
      <c r="H284" s="21"/>
    </row>
    <row r="285" spans="2:8" s="4" customFormat="1" ht="12" customHeight="1" x14ac:dyDescent="0.25">
      <c r="B285" s="26"/>
      <c r="C285" s="27"/>
      <c r="D285" s="27"/>
      <c r="E285" s="27"/>
      <c r="F285" s="27"/>
      <c r="G285" s="27"/>
      <c r="H285" s="27"/>
    </row>
    <row r="286" spans="2:8" s="5" customFormat="1" ht="20.100000000000001" customHeight="1" x14ac:dyDescent="0.25">
      <c r="B286" s="28" t="s">
        <v>52</v>
      </c>
      <c r="C286" s="28"/>
      <c r="D286" s="29"/>
      <c r="E286" s="30"/>
      <c r="F286" s="31"/>
      <c r="G286" s="31"/>
      <c r="H286" s="32">
        <f>SUM(H235:H285)</f>
        <v>0</v>
      </c>
    </row>
    <row r="287" spans="2:8" s="2" customFormat="1" ht="15" customHeight="1" x14ac:dyDescent="0.2">
      <c r="H287" s="33" t="s">
        <v>53</v>
      </c>
    </row>
    <row r="288" spans="2:8" s="3" customFormat="1" ht="12" customHeight="1" x14ac:dyDescent="0.2">
      <c r="D288" s="34" t="s">
        <v>139</v>
      </c>
    </row>
    <row r="289" spans="2:8" s="1" customFormat="1" ht="15.75" customHeight="1" x14ac:dyDescent="0.25">
      <c r="B289" s="8" t="s">
        <v>1</v>
      </c>
    </row>
    <row r="290" spans="2:8" s="2" customFormat="1" ht="100.9" customHeight="1" x14ac:dyDescent="0.2">
      <c r="B290" s="10" t="s">
        <v>3</v>
      </c>
    </row>
    <row r="291" spans="2:8" s="3" customFormat="1" ht="15" customHeight="1" x14ac:dyDescent="0.2">
      <c r="D291" s="34" t="s">
        <v>140</v>
      </c>
    </row>
    <row r="292" spans="2:8" s="4" customFormat="1" ht="14.25" customHeight="1" x14ac:dyDescent="0.25">
      <c r="B292" s="35" t="s">
        <v>141</v>
      </c>
      <c r="C292" s="35" t="s">
        <v>142</v>
      </c>
      <c r="D292" s="35" t="s">
        <v>7</v>
      </c>
      <c r="E292" s="35" t="s">
        <v>141</v>
      </c>
      <c r="F292" s="35" t="s">
        <v>141</v>
      </c>
      <c r="G292" s="35" t="s">
        <v>141</v>
      </c>
      <c r="H292" s="35" t="s">
        <v>11</v>
      </c>
    </row>
    <row r="293" spans="2:8" s="4" customFormat="1" ht="12" customHeight="1" x14ac:dyDescent="0.25">
      <c r="B293" s="36"/>
      <c r="C293" s="37" t="s">
        <v>12</v>
      </c>
      <c r="D293" s="38" t="s">
        <v>4</v>
      </c>
      <c r="E293" s="36"/>
      <c r="F293" s="36"/>
      <c r="G293" s="36"/>
      <c r="H293" s="39">
        <f>H60</f>
        <v>50000</v>
      </c>
    </row>
    <row r="294" spans="2:8" s="4" customFormat="1" ht="12" customHeight="1" x14ac:dyDescent="0.25">
      <c r="B294" s="40"/>
      <c r="C294" s="40"/>
      <c r="D294" s="40"/>
      <c r="E294" s="40"/>
      <c r="F294" s="40"/>
      <c r="G294" s="40"/>
      <c r="H294" s="40"/>
    </row>
    <row r="295" spans="2:8" s="4" customFormat="1" ht="12" customHeight="1" x14ac:dyDescent="0.25">
      <c r="B295" s="36"/>
      <c r="C295" s="37" t="s">
        <v>56</v>
      </c>
      <c r="D295" s="38" t="s">
        <v>55</v>
      </c>
      <c r="E295" s="36"/>
      <c r="F295" s="36"/>
      <c r="G295" s="36"/>
      <c r="H295" s="39">
        <f>H124</f>
        <v>0</v>
      </c>
    </row>
    <row r="296" spans="2:8" s="4" customFormat="1" ht="12" customHeight="1" x14ac:dyDescent="0.25">
      <c r="B296" s="40"/>
      <c r="C296" s="40"/>
      <c r="D296" s="40"/>
      <c r="E296" s="40"/>
      <c r="F296" s="40"/>
      <c r="G296" s="40"/>
      <c r="H296" s="40"/>
    </row>
    <row r="297" spans="2:8" s="4" customFormat="1" ht="12" customHeight="1" x14ac:dyDescent="0.25">
      <c r="B297" s="36"/>
      <c r="C297" s="37" t="s">
        <v>70</v>
      </c>
      <c r="D297" s="38" t="s">
        <v>69</v>
      </c>
      <c r="E297" s="36"/>
      <c r="F297" s="36"/>
      <c r="G297" s="36"/>
      <c r="H297" s="39">
        <f>H228</f>
        <v>0</v>
      </c>
    </row>
    <row r="298" spans="2:8" s="4" customFormat="1" ht="12" customHeight="1" x14ac:dyDescent="0.25">
      <c r="B298" s="40"/>
      <c r="C298" s="40"/>
      <c r="D298" s="40"/>
      <c r="E298" s="40"/>
      <c r="F298" s="40"/>
      <c r="G298" s="40"/>
      <c r="H298" s="40"/>
    </row>
    <row r="299" spans="2:8" s="4" customFormat="1" ht="12" customHeight="1" x14ac:dyDescent="0.25">
      <c r="B299" s="36"/>
      <c r="C299" s="37" t="s">
        <v>119</v>
      </c>
      <c r="D299" s="38" t="s">
        <v>118</v>
      </c>
      <c r="E299" s="36"/>
      <c r="F299" s="36"/>
      <c r="G299" s="36"/>
      <c r="H299" s="39">
        <f>H286</f>
        <v>0</v>
      </c>
    </row>
    <row r="300" spans="2:8" s="4" customFormat="1" ht="12" customHeight="1" x14ac:dyDescent="0.25">
      <c r="B300" s="40"/>
      <c r="C300" s="40"/>
      <c r="D300" s="40"/>
      <c r="E300" s="40"/>
      <c r="F300" s="40"/>
      <c r="G300" s="40"/>
      <c r="H300" s="40"/>
    </row>
    <row r="301" spans="2:8" s="4" customFormat="1" ht="12.6" customHeight="1" x14ac:dyDescent="0.25">
      <c r="B301" s="36"/>
      <c r="C301" s="35"/>
      <c r="D301" s="38" t="s">
        <v>143</v>
      </c>
      <c r="E301" s="36"/>
      <c r="F301" s="36"/>
      <c r="G301" s="36"/>
      <c r="H301" s="41">
        <f>SUM(H293:H300)</f>
        <v>50000</v>
      </c>
    </row>
    <row r="302" spans="2:8" s="4" customFormat="1" ht="12" customHeight="1" x14ac:dyDescent="0.25">
      <c r="B302" s="40"/>
      <c r="C302" s="40"/>
      <c r="D302" s="40"/>
      <c r="E302" s="40"/>
      <c r="F302" s="40"/>
      <c r="G302" s="40"/>
      <c r="H302" s="40"/>
    </row>
    <row r="303" spans="2:8" s="4" customFormat="1" ht="12" customHeight="1" x14ac:dyDescent="0.25">
      <c r="B303" s="36"/>
      <c r="C303" s="37" t="s">
        <v>54</v>
      </c>
      <c r="D303" s="38" t="s">
        <v>144</v>
      </c>
      <c r="E303" s="36"/>
      <c r="F303" s="36"/>
      <c r="G303" s="36"/>
      <c r="H303" s="39">
        <f>H301*10/100</f>
        <v>5000</v>
      </c>
    </row>
    <row r="304" spans="2:8" s="4" customFormat="1" ht="12.6" customHeight="1" x14ac:dyDescent="0.25">
      <c r="B304" s="36"/>
      <c r="C304" s="35"/>
      <c r="D304" s="38" t="s">
        <v>143</v>
      </c>
      <c r="E304" s="36"/>
      <c r="F304" s="36"/>
      <c r="G304" s="36"/>
      <c r="H304" s="41">
        <f>SUM(H301:H303)</f>
        <v>55000</v>
      </c>
    </row>
    <row r="305" spans="2:8" s="4" customFormat="1" ht="12" customHeight="1" x14ac:dyDescent="0.25">
      <c r="B305" s="40"/>
      <c r="C305" s="40"/>
      <c r="D305" s="40"/>
      <c r="E305" s="40"/>
      <c r="F305" s="40"/>
      <c r="G305" s="40"/>
      <c r="H305" s="40"/>
    </row>
    <row r="306" spans="2:8" s="4" customFormat="1" ht="12" customHeight="1" x14ac:dyDescent="0.25">
      <c r="B306" s="36"/>
      <c r="C306" s="37" t="s">
        <v>68</v>
      </c>
      <c r="D306" s="38" t="s">
        <v>145</v>
      </c>
      <c r="E306" s="36"/>
      <c r="F306" s="36"/>
      <c r="G306" s="36"/>
      <c r="H306" s="39">
        <f>H304*15/100</f>
        <v>8250</v>
      </c>
    </row>
    <row r="307" spans="2:8" s="5" customFormat="1" ht="20.100000000000001" customHeight="1" x14ac:dyDescent="0.25">
      <c r="B307" s="42"/>
      <c r="C307" s="43" t="s">
        <v>146</v>
      </c>
      <c r="D307" s="44"/>
      <c r="E307" s="42"/>
      <c r="F307" s="42"/>
      <c r="G307" s="42"/>
      <c r="H307" s="45">
        <f>SUM(H304:H306)</f>
        <v>63250</v>
      </c>
    </row>
    <row r="308" spans="2:8" s="4" customFormat="1" ht="12" customHeight="1" x14ac:dyDescent="0.25"/>
    <row r="309" spans="2:8" s="4" customFormat="1" ht="12" customHeight="1" x14ac:dyDescent="0.25"/>
    <row r="310" spans="2:8" s="4" customFormat="1" ht="12" customHeight="1" x14ac:dyDescent="0.25"/>
    <row r="311" spans="2:8" s="4" customFormat="1" ht="12" customHeight="1" x14ac:dyDescent="0.25"/>
    <row r="312" spans="2:8" s="4" customFormat="1" ht="12" customHeight="1" x14ac:dyDescent="0.25"/>
    <row r="313" spans="2:8" s="4" customFormat="1" ht="12" customHeight="1" x14ac:dyDescent="0.25"/>
    <row r="314" spans="2:8" s="4" customFormat="1" ht="12" customHeight="1" x14ac:dyDescent="0.25"/>
    <row r="315" spans="2:8" s="4" customFormat="1" ht="12" customHeight="1" x14ac:dyDescent="0.25"/>
    <row r="316" spans="2:8" s="4" customFormat="1" ht="12" customHeight="1" x14ac:dyDescent="0.25"/>
    <row r="317" spans="2:8" s="4" customFormat="1" ht="12" customHeight="1" x14ac:dyDescent="0.25"/>
    <row r="318" spans="2:8" s="4" customFormat="1" ht="12" customHeight="1" x14ac:dyDescent="0.25"/>
    <row r="319" spans="2:8" s="4" customFormat="1" ht="12" customHeight="1" x14ac:dyDescent="0.25"/>
    <row r="320" spans="2:8" s="4" customFormat="1" ht="12" customHeight="1" x14ac:dyDescent="0.25"/>
    <row r="321" s="4" customFormat="1" ht="12" customHeight="1" x14ac:dyDescent="0.25"/>
    <row r="322" s="4" customFormat="1" ht="12" customHeight="1" x14ac:dyDescent="0.25"/>
    <row r="323" s="4" customFormat="1" ht="12" customHeight="1" x14ac:dyDescent="0.25"/>
    <row r="324" s="4" customFormat="1" ht="12" customHeight="1" x14ac:dyDescent="0.25"/>
    <row r="325" s="4" customFormat="1" ht="12" customHeight="1" x14ac:dyDescent="0.25"/>
    <row r="326" s="4" customFormat="1" ht="12" customHeight="1" x14ac:dyDescent="0.25"/>
    <row r="327" s="4" customFormat="1" ht="12" customHeight="1" x14ac:dyDescent="0.25"/>
    <row r="328" s="4" customFormat="1" ht="12" customHeight="1" x14ac:dyDescent="0.25"/>
    <row r="329" s="4" customFormat="1" ht="12" customHeight="1" x14ac:dyDescent="0.25"/>
    <row r="330" s="4" customFormat="1" ht="12" customHeight="1" x14ac:dyDescent="0.25"/>
    <row r="331" s="4" customFormat="1" ht="12" customHeight="1" x14ac:dyDescent="0.25"/>
    <row r="332" s="4" customFormat="1" ht="12" customHeight="1" x14ac:dyDescent="0.25"/>
    <row r="333" s="4" customFormat="1" ht="12" customHeight="1" x14ac:dyDescent="0.25"/>
    <row r="334" s="4" customFormat="1" ht="12" customHeight="1" x14ac:dyDescent="0.25"/>
    <row r="335" s="4" customFormat="1" ht="12" customHeight="1" x14ac:dyDescent="0.25"/>
    <row r="336" s="4" customFormat="1" ht="12" customHeight="1" x14ac:dyDescent="0.25"/>
    <row r="337" spans="4:8" s="4" customFormat="1" ht="12" customHeight="1" x14ac:dyDescent="0.25"/>
    <row r="338" spans="4:8" s="4" customFormat="1" ht="12" customHeight="1" x14ac:dyDescent="0.25"/>
    <row r="339" spans="4:8" s="4" customFormat="1" ht="12" customHeight="1" x14ac:dyDescent="0.25"/>
    <row r="340" spans="4:8" s="4" customFormat="1" ht="12" customHeight="1" x14ac:dyDescent="0.25"/>
    <row r="341" spans="4:8" s="4" customFormat="1" ht="12" customHeight="1" x14ac:dyDescent="0.25"/>
    <row r="342" spans="4:8" s="4" customFormat="1" ht="12" customHeight="1" x14ac:dyDescent="0.25"/>
    <row r="343" spans="4:8" s="4" customFormat="1" ht="12" customHeight="1" x14ac:dyDescent="0.25"/>
    <row r="344" spans="4:8" s="4" customFormat="1" ht="12" customHeight="1" x14ac:dyDescent="0.25"/>
    <row r="345" spans="4:8" s="4" customFormat="1" ht="12" customHeight="1" x14ac:dyDescent="0.25"/>
    <row r="346" spans="4:8" s="4" customFormat="1" ht="12" customHeight="1" x14ac:dyDescent="0.25"/>
    <row r="347" spans="4:8" s="4" customFormat="1" ht="12" customHeight="1" x14ac:dyDescent="0.25"/>
    <row r="348" spans="4:8" s="4" customFormat="1" ht="12" customHeight="1" x14ac:dyDescent="0.25"/>
    <row r="349" spans="4:8" s="4" customFormat="1" ht="12" customHeight="1" x14ac:dyDescent="0.25"/>
    <row r="350" spans="4:8" s="4" customFormat="1" ht="12" customHeight="1" x14ac:dyDescent="0.25"/>
    <row r="351" spans="4:8" s="2" customFormat="1" ht="15" customHeight="1" x14ac:dyDescent="0.2">
      <c r="H351" s="33" t="s">
        <v>53</v>
      </c>
    </row>
    <row r="352" spans="4:8" s="3" customFormat="1" ht="12" customHeight="1" x14ac:dyDescent="0.2">
      <c r="D352" s="34" t="s">
        <v>147</v>
      </c>
    </row>
  </sheetData>
  <sheetProtection algorithmName="SHA-512" hashValue="kO4QBin+BD7k/0WFJuv7ce5fF7MDuC+epVbJ8jmbQeoMGy+eKntABD3aN7rF5Lk+he79CxYtioKlnzdXNdC11w==" saltValue="DmtNBokzpyBREHwjJUcLSBBS+cDiR81jldSqAxkWbQpKEt15DU9dQUps4mS9qXUHqZ7SaM451T62M+GwKOOlqA==" spinCount="100000" sheet="1" objects="1" scenarios="1"/>
  <pageMargins left="0.59027779999999996" right="0.27569440000000001" top="0.39374999999999999" bottom="0.39374999999999999" header="0.3" footer="0.3"/>
  <pageSetup paperSize="9" orientation="portrait"/>
  <rowBreaks count="6" manualBreakCount="6">
    <brk id="62" man="1"/>
    <brk id="126" man="1"/>
    <brk id="169" man="1"/>
    <brk id="230" man="1"/>
    <brk id="288" man="1"/>
    <brk id="352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5" x14ac:dyDescent="0.25"/>
  <cols>
    <col min="2" max="2" width="9.140625" style="46"/>
    <col min="3" max="3" width="91.42578125" customWidth="1"/>
  </cols>
  <sheetData>
    <row r="2" spans="2:3" x14ac:dyDescent="0.25">
      <c r="C2" s="47" t="s">
        <v>148</v>
      </c>
    </row>
    <row r="4" spans="2:3" x14ac:dyDescent="0.25">
      <c r="B4" s="46" t="s">
        <v>149</v>
      </c>
      <c r="C4" t="s">
        <v>150</v>
      </c>
    </row>
    <row r="5" spans="2:3" x14ac:dyDescent="0.25">
      <c r="C5" s="48" t="s">
        <v>151</v>
      </c>
    </row>
    <row r="6" spans="2:3" x14ac:dyDescent="0.25">
      <c r="B6" s="46" t="s">
        <v>152</v>
      </c>
      <c r="C6" t="s">
        <v>153</v>
      </c>
    </row>
    <row r="7" spans="2:3" x14ac:dyDescent="0.25">
      <c r="B7" s="46" t="s">
        <v>154</v>
      </c>
      <c r="C7" t="s">
        <v>155</v>
      </c>
    </row>
    <row r="8" spans="2:3" x14ac:dyDescent="0.25">
      <c r="C8" t="str">
        <f ca="1">MID(CELL("filename"),1,FIND("]",CELL("filename")))</f>
        <v>C:\Users\THEO\Documents\Bill Project\Printouts\[GPL Roof Waterproofing Split 2019.xlsx]</v>
      </c>
    </row>
    <row r="9" spans="2:3" x14ac:dyDescent="0.25">
      <c r="B9" s="46" t="s">
        <v>156</v>
      </c>
      <c r="C9" t="s">
        <v>157</v>
      </c>
    </row>
    <row r="10" spans="2:3" x14ac:dyDescent="0.25">
      <c r="B10" s="46" t="s">
        <v>158</v>
      </c>
      <c r="C10" t="s">
        <v>159</v>
      </c>
    </row>
    <row r="12" spans="2:3" x14ac:dyDescent="0.25">
      <c r="C12" s="49" t="s">
        <v>160</v>
      </c>
    </row>
    <row r="13" spans="2:3" x14ac:dyDescent="0.25">
      <c r="C13" t="s">
        <v>161</v>
      </c>
    </row>
    <row r="14" spans="2:3" x14ac:dyDescent="0.25">
      <c r="C14" t="s">
        <v>162</v>
      </c>
    </row>
    <row r="16" spans="2:3" x14ac:dyDescent="0.25">
      <c r="C16" t="s">
        <v>163</v>
      </c>
    </row>
    <row r="17" spans="3:3" x14ac:dyDescent="0.25">
      <c r="C17" s="48" t="s">
        <v>164</v>
      </c>
    </row>
  </sheetData>
  <hyperlinks>
    <hyperlink ref="C5" r:id="rId1"/>
    <hyperlink ref="C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</vt:lpstr>
      <vt:lpstr>Rate Estimator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THEO-PC\THEO</dc:creator>
  <cp:lastModifiedBy>THEO</cp:lastModifiedBy>
  <dcterms:created xsi:type="dcterms:W3CDTF">2019-08-19T13:04:46Z</dcterms:created>
  <dcterms:modified xsi:type="dcterms:W3CDTF">2019-08-19T13:05:57Z</dcterms:modified>
</cp:coreProperties>
</file>